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1231\HTT\Offizielle Berichte\Internet\"/>
    </mc:Choice>
  </mc:AlternateContent>
  <xr:revisionPtr revIDLastSave="0" documentId="13_ncr:1_{8E452F6A-11F9-46A9-B4AE-BF50124DF0E7}"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xtended vdp-Template (P)" sheetId="30"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0"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F292" i="8"/>
  <c r="C293" i="8"/>
  <c r="C290" i="8"/>
  <c r="D292" i="8"/>
  <c r="D300" i="8"/>
  <c r="D293" i="8"/>
  <c r="D290" i="8"/>
  <c r="C300" i="8"/>
  <c r="C292"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0F24751-AFE7-4828-A373-A4C62F4B658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<sst xmlns="http://schemas.openxmlformats.org/spreadsheetml/2006/main" count="2054" uniqueCount="1591">
  <si>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</si>
  <si>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</si>
  <si>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</si>
  <si>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</si>
  <si>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</si>
  <si>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</si>
  <si>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</si>
  <si>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</si>
  <si>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</si>
  <si>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</si>
  <si>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</si>
  <si>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</si>
  <si>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</si>
  <si>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</si>
  <si>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</si>
  <si>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</si>
  <si>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</si>
  <si>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</si>
  <si>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</si>
  <si>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</si>
  <si>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</si>
  <si>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</si>
  <si>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</si>
  <si>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</si>
  <si>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</si>
  <si>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</si>
  <si>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</si>
  <si>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</si>
  <si>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</si>
  <si>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</si>
  <si>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</si>
  <si>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</si>
  <si>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</si>
  <si>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</si>
  <si>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</si>
  <si>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</si>
  <si>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</si>
  <si>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</si>
  <si>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</si>
  <si>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</si>
  <si>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</si>
  <si>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</si>
  <si>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</si>
  <si>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</si>
  <si>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</si>
  <si>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</si>
  <si>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</si>
  <si>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</si>
  <si>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</si>
  <si>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</si>
  <si>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</si>
  <si>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</si>
  <si>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</si>
  <si>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</si>
  <si>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</si>
  <si>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</si>
  <si>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</si>
  <si>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</si>
  <si>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</si>
  <si>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</si>
  <si>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</si>
  <si>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</si>
  <si>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</si>
  <si>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</si>
  <si>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</si>
  <si>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</si>
  <si>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</si>
  <si>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</si>
  <si>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</si>
  <si>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</si>
  <si>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</si>
  <si>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</si>
  <si>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</si>
  <si>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</si>
  <si>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</si>
  <si>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</si>
  <si>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</si>
  <si>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</si>
  <si>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</si>
  <si>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</si>
  <si>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</si>
  <si>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</si>
  <si>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</si>
  <si>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</si>
  <si>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</si>
  <si>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</si>
  <si>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</si>
  <si>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</si>
  <si>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</si>
  <si>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</si>
  <si>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</si>
  <si>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</si>
  <si>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</si>
  <si>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</si>
  <si>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</si>
  <si>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</si>
  <si>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</si>
  <si>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</si>
  <si>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</si>
  <si>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</si>
  <si>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</si>
  <si>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</si>
  <si>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</si>
  <si>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</si>
  <si>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</si>
  <si>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</si>
  <si>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</si>
  <si>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</si>
  <si>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</si>
  <si>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</si>
  <si>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</si>
  <si>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</si>
  <si>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</si>
  <si>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</si>
  <si>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</si>
  <si>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</si>
  <si>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</si>
  <si>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</si>
  <si>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</si>
  <si>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</si>
  <si>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</si>
  <si>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</si>
  <si>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</si>
  <si>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</si>
  <si>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</si>
  <si>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</si>
  <si>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</si>
  <si>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</si>
  <si>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</si>
  <si>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</si>
  <si>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</si>
  <si>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</si>
  <si>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</si>
  <si>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</si>
  <si>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</si>
  <si>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</si>
  <si>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</si>
  <si>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</si>
  <si>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</si>
  <si>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</si>
  <si>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</si>
  <si>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</si>
  <si>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</si>
  <si>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</si>
  <si>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</si>
  <si>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</si>
  <si>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</si>
  <si>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</si>
  <si>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</si>
  <si>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</si>
  <si>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</si>
  <si>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</si>
  <si>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</si>
  <si>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</si>
  <si>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</si>
  <si>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</si>
  <si>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</si>
  <si>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</si>
  <si>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</si>
  <si>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</si>
  <si>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</si>
  <si>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</si>
  <si>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</si>
  <si>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</si>
  <si>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</si>
  <si>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</si>
  <si>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</si>
  <si>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</si>
  <si>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</si>
  <si>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</si>
  <si>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</si>
  <si>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</si>
  <si>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</si>
  <si>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</si>
  <si>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</si>
  <si>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</si>
  <si>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</si>
  <si>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</si>
  <si>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</si>
  <si>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</si>
  <si>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</si>
  <si>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</si>
  <si>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</si>
  <si>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</si>
  <si>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</si>
  <si>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</si>
  <si>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</si>
  <si>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</si>
  <si>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</si>
  <si>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</si>
  <si>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</si>
  <si>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</si>
  <si>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</si>
  <si>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</si>
  <si>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</si>
  <si>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</si>
  <si>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</si>
  <si>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</si>
  <si>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</si>
  <si>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</si>
  <si>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</si>
  <si>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</si>
  <si>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</si>
  <si>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</si>
  <si>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</si>
  <si>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</si>
  <si>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</si>
  <si>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</si>
  <si>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</si>
  <si>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</si>
  <si>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</si>
  <si>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</si>
  <si>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</si>
  <si>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</si>
  <si>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</si>
  <si>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</si>
  <si>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</si>
  <si>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</si>
  <si>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</si>
  <si>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</si>
  <si>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</si>
  <si>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</si>
  <si>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</si>
  <si>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</si>
  <si>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</si>
  <si>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</si>
  <si>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</si>
  <si>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</si>
  <si>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</si>
  <si>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</si>
  <si>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</si>
  <si>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</si>
  <si>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</si>
  <si>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</si>
  <si>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</si>
  <si>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</si>
  <si>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</si>
  <si>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</si>
  <si>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</si>
  <si>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</si>
  <si>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</si>
  <si>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</si>
  <si>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</si>
  <si>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</si>
  <si>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</si>
  <si>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</si>
  <si>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</si>
  <si>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</si>
  <si>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</si>
  <si>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</si>
  <si>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</si>
  <si>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</si>
  <si>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</si>
  <si>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</si>
  <si>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</si>
  <si>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</si>
  <si>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</si>
  <si>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</si>
  <si>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</si>
  <si>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</si>
  <si>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</si>
  <si>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</si>
  <si>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</si>
  <si>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</si>
  <si>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</si>
  <si>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</si>
  <si>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</si>
  <si>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</si>
  <si>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</si>
  <si>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</si>
  <si>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</si>
  <si>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</si>
  <si>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</si>
  <si>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</si>
  <si>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</si>
  <si>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</si>
  <si>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</si>
  <si>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</si>
  <si>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</si>
  <si>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</si>
  <si>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</si>
  <si>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</si>
  <si>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</si>
  <si>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</si>
  <si>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</si>
  <si>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</si>
  <si>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</si>
  <si>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</si>
  <si>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</si>
  <si>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</si>
  <si>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</si>
  <si>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</si>
  <si>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</si>
  <si>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</si>
  <si>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</si>
  <si>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</si>
  <si>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</si>
  <si>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</si>
  <si>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</si>
  <si>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</si>
  <si>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</si>
  <si>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</si>
  <si>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</si>
  <si>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</si>
  <si>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</si>
  <si>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</si>
  <si>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</si>
  <si>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</si>
  <si>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</si>
  <si>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</si>
  <si>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</si>
  <si>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</si>
  <si>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</si>
  <si>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</si>
  <si>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</si>
  <si>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</si>
  <si>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</si>
  <si>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</si>
  <si>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</si>
  <si>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</si>
  <si>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</si>
  <si>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</si>
  <si>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</si>
  <si>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</si>
  <si>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</si>
  <si>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</si>
  <si>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</si>
  <si>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</si>
  <si>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</si>
  <si>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</si>
  <si>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</si>
  <si>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</si>
  <si>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</si>
  <si>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</si>
  <si>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</si>
  <si>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</si>
  <si>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</si>
  <si>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</si>
  <si>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</si>
  <si>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</si>
  <si>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</si>
  <si>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</si>
  <si>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</si>
  <si>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</si>
  <si>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</si>
  <si>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</si>
  <si>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</si>
  <si>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</si>
  <si>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</si>
  <si>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</si>
  <si>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</si>
  <si>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</si>
  <si>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</si>
  <si>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</si>
  <si>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</si>
  <si>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</si>
  <si>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</si>
  <si>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</si>
  <si>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</si>
  <si>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</si>
  <si>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</si>
  <si>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</si>
  <si>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</si>
  <si>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</si>
  <si>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</si>
  <si>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</si>
  <si>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</si>
  <si>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</si>
  <si>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</si>
  <si>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</si>
  <si>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</si>
  <si>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</si>
  <si>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</si>
  <si>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</si>
  <si>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</si>
  <si>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</si>
  <si>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</si>
  <si>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</si>
  <si>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</si>
  <si>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</si>
  <si>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</si>
  <si>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</si>
  <si>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</si>
  <si>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</si>
  <si>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</si>
  <si>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</si>
  <si>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</si>
  <si>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</si>
  <si>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</si>
  <si>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</si>
  <si>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</si>
  <si>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</si>
  <si>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</si>
  <si>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</si>
  <si>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</si>
  <si>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</si>
  <si>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</si>
  <si>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</si>
  <si>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</si>
  <si>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</si>
  <si>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</si>
  <si>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</si>
  <si>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</si>
  <si>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</si>
  <si>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</si>
  <si>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</si>
  <si>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</si>
  <si>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</si>
  <si>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</si>
  <si>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</si>
  <si>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</si>
  <si>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</si>
  <si>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</si>
  <si>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</si>
  <si>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</si>
  <si>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</si>
  <si>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</si>
  <si>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</si>
  <si>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</si>
  <si>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</si>
  <si>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</si>
  <si>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</si>
  <si>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</si>
  <si>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</si>
  <si>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</si>
  <si>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</si>
  <si>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</si>
  <si>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</si>
  <si>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</si>
  <si>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</si>
  <si>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</si>
  <si>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</si>
  <si>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</si>
  <si>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</si>
  <si>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</si>
  <si>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</si>
  <si>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</si>
  <si>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</si>
  <si>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</si>
  <si>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</si>
  <si>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</si>
  <si>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</si>
  <si>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</si>
  <si>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</si>
  <si>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</si>
  <si>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</si>
  <si>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</si>
  <si>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</si>
  <si>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</si>
  <si>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</si>
  <si>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</si>
  <si>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</si>
  <si>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</si>
  <si>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</si>
  <si>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</si>
  <si>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</si>
  <si>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</si>
  <si>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</si>
  <si>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</si>
  <si>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</si>
  <si>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</si>
  <si>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</si>
  <si>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</si>
  <si>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</si>
  <si>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</si>
  <si>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</si>
  <si>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</si>
  <si>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</si>
  <si>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</si>
  <si>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</si>
  <si>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</si>
  <si>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</si>
  <si>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</si>
  <si>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</si>
  <si>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</si>
  <si>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</si>
  <si>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</si>
  <si>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</si>
  <si>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</si>
  <si>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</si>
  <si>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</si>
  <si>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</si>
  <si>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</si>
  <si>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</si>
  <si>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</si>
  <si>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</si>
  <si>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</si>
  <si>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</si>
  <si>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</si>
  <si>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</si>
  <si>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</si>
  <si>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</si>
  <si>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</si>
  <si>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</si>
  <si>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</si>
  <si>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</si>
  <si>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</si>
  <si>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</si>
  <si>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</si>
  <si>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</si>
  <si>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</si>
  <si>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</si>
  <si>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</si>
  <si>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</si>
  <si>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</si>
  <si>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</si>
  <si>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</si>
  <si>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</si>
  <si>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</si>
  <si>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</si>
  <si>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</si>
  <si>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</si>
  <si>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</si>
  <si>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</si>
  <si>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</si>
  <si>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</si>
  <si>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</si>
  <si>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</si>
  <si>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</si>
  <si>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</si>
  <si>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</si>
  <si>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</si>
  <si>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</si>
  <si>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</si>
  <si>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</si>
  <si>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</si>
  <si>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</si>
  <si>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</si>
  <si>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</si>
  <si>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</si>
  <si>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</si>
  <si>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</si>
  <si>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</si>
  <si>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</si>
  <si>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</si>
  <si>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</si>
  <si>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</si>
  <si>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</si>
  <si>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</si>
  <si>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</si>
  <si>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</si>
  <si>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</si>
  <si>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</si>
  <si>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</si>
  <si>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</si>
  <si>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</si>
  <si>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</si>
  <si>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</si>
  <si>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</si>
  <si>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</si>
  <si>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</si>
  <si>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</si>
  <si>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</si>
  <si>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</si>
  <si>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</si>
  <si>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</si>
  <si>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</si>
  <si>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</si>
  <si>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</si>
  <si>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</si>
  <si>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</si>
  <si>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</si>
  <si>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</si>
  <si>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</si>
  <si>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</si>
  <si>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</si>
  <si>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</si>
  <si>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</si>
  <si>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</si>
  <si>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</si>
  <si>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</si>
  <si>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</si>
  <si>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</si>
  <si>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</si>
  <si>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</si>
  <si>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</si>
  <si>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</si>
  <si>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</si>
  <si>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</si>
  <si>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</si>
  <si>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</si>
  <si>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</si>
  <si>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</si>
  <si>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</si>
  <si>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</si>
  <si>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</si>
  <si>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</si>
  <si>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</si>
  <si>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</si>
  <si>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</si>
  <si>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</si>
  <si>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</si>
  <si>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</si>
  <si>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</si>
  <si>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</si>
  <si>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</si>
  <si>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</si>
  <si>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</si>
  <si>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</si>
  <si>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</si>
  <si>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</si>
  <si>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</si>
  <si>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</si>
  <si>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</si>
  <si>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</si>
  <si>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</si>
  <si>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</si>
  <si>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</si>
  <si>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</si>
  <si>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</si>
  <si>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</si>
  <si>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</si>
  <si>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</si>
  <si>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</si>
  <si>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</si>
  <si>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</si>
  <si>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</si>
  <si>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</si>
  <si>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</si>
  <si>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</si>
  <si>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</si>
  <si>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</si>
  <si>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</si>
  <si>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</si>
  <si>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</si>
  <si>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</si>
  <si>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</si>
  <si>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</si>
  <si>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</si>
  <si>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</si>
  <si>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</si>
  <si>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</si>
  <si>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</si>
  <si>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</si>
  <si>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</si>
  <si>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</si>
  <si>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</si>
  <si>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</si>
  <si>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</si>
  <si>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</si>
  <si>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</si>
  <si>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</si>
  <si>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</si>
  <si>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</si>
  <si>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</si>
  <si>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</si>
  <si>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</si>
  <si>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</si>
  <si>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</si>
  <si>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</si>
  <si>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</si>
  <si>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</si>
  <si>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</si>
  <si>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</si>
  <si>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</si>
  <si>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</si>
  <si>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</si>
  <si>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</si>
  <si>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</si>
  <si>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</si>
  <si>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</si>
  <si>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</si>
  <si>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</si>
  <si>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</si>
  <si>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</si>
  <si>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</si>
  <si>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</si>
  <si>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</si>
  <si>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</si>
  <si>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</si>
  <si>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</si>
  <si>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</si>
  <si>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</si>
  <si>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</si>
  <si>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</si>
  <si>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</si>
  <si>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</si>
  <si>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</si>
  <si>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</si>
  <si>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</si>
  <si>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</si>
  <si>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</si>
  <si>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</si>
  <si>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</si>
  <si>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</si>
  <si>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</si>
  <si>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</si>
  <si>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</si>
  <si>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</si>
  <si>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</si>
  <si>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</si>
  <si>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</si>
  <si>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</si>
  <si>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</si>
  <si>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</si>
  <si>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</si>
  <si>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</si>
  <si>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</si>
  <si>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</si>
  <si>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</si>
  <si>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</si>
  <si>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</si>
  <si>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</si>
  <si>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</si>
  <si>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</si>
  <si>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</si>
  <si>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</si>
  <si>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</si>
  <si>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</si>
  <si>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</si>
  <si>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</si>
  <si>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</si>
  <si>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</si>
  <si>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</si>
  <si>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</si>
  <si>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</si>
  <si>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</si>
  <si>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</si>
  <si>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</si>
  <si>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</si>
  <si>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</si>
  <si>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</si>
  <si>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</si>
  <si>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</si>
  <si>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</si>
  <si>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</si>
  <si>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</si>
  <si>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</si>
  <si>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</si>
  <si>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</si>
  <si>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</si>
  <si>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</si>
  <si>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</si>
  <si>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</si>
  <si>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</si>
  <si>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</si>
  <si>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</si>
  <si>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</si>
  <si>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</si>
  <si>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</si>
  <si>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</si>
  <si>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</si>
  <si>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</si>
  <si>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</si>
  <si>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</si>
  <si>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</si>
  <si>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</si>
  <si>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</si>
  <si>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</si>
  <si>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</si>
  <si>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</si>
  <si>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</si>
  <si>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</si>
  <si>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</si>
  <si>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</si>
  <si>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</si>
  <si>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</si>
  <si>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</si>
  <si>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</si>
  <si>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</si>
  <si>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</si>
  <si>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</si>
  <si>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</si>
  <si>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</si>
  <si>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</si>
  <si>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</si>
  <si>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</si>
  <si>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</si>
  <si>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</si>
  <si>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</si>
  <si>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</si>
  <si>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</si>
  <si>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</si>
  <si>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</si>
  <si>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</si>
  <si>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</si>
  <si>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</si>
  <si>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</si>
  <si>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</si>
  <si>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</si>
  <si>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</si>
  <si>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</si>
  <si>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</si>
  <si>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</si>
  <si>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</si>
  <si>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</si>
  <si>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</si>
  <si>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</si>
  <si>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</si>
  <si>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</si>
  <si>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</si>
  <si>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</si>
  <si>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</si>
  <si>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</si>
  <si>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</si>
  <si>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</si>
  <si>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</si>
  <si>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</si>
  <si>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</si>
  <si>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</si>
  <si>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</si>
  <si>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</si>
  <si>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</si>
  <si>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</si>
  <si>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</si>
  <si>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</si>
  <si>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</si>
  <si>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</si>
  <si>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</si>
  <si>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</si>
  <si>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</si>
  <si>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</si>
  <si>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</si>
  <si>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</si>
  <si>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</si>
  <si>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</si>
  <si>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</si>
  <si>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</si>
  <si>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</si>
  <si>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</si>
  <si>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</si>
  <si>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</si>
  <si>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</si>
  <si>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</si>
  <si>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</si>
  <si>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</si>
  <si>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</si>
  <si>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</si>
  <si>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</si>
  <si>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</si>
  <si>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</si>
  <si>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</si>
  <si>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</si>
  <si>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</si>
  <si>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</si>
  <si>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</si>
  <si>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</si>
  <si>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</si>
  <si>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</si>
  <si>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</si>
  <si>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</si>
  <si>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</si>
  <si>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</si>
  <si>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</si>
  <si>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</si>
  <si>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</si>
  <si>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</si>
  <si>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</si>
  <si>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</si>
  <si>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</si>
  <si>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</si>
  <si>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</si>
  <si>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</si>
  <si>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</si>
  <si>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</si>
  <si>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</si>
  <si>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</si>
  <si>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</si>
  <si>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</si>
  <si>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</si>
  <si>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</si>
  <si>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</si>
  <si>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</si>
  <si>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</si>
  <si>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</si>
  <si>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</si>
  <si>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</si>
  <si>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</si>
  <si>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</si>
  <si>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</si>
  <si>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</si>
  <si>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</si>
  <si>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</si>
  <si>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</si>
  <si>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</si>
  <si>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</si>
  <si>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</si>
  <si>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</si>
  <si>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</si>
  <si>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</si>
  <si>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</si>
  <si>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</si>
  <si>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</si>
  <si>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</si>
  <si>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</si>
  <si>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</si>
  <si>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</si>
  <si>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</si>
  <si>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</si>
  <si>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</si>
  <si>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</si>
  <si>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</si>
  <si>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</si>
  <si>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</si>
  <si>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</si>
  <si>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</si>
  <si>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</si>
  <si>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</si>
  <si>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</si>
  <si>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</si>
  <si>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</si>
  <si>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</si>
  <si>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</si>
  <si>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</si>
  <si>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</si>
  <si>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</si>
  <si>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</si>
  <si>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</si>
  <si>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</si>
  <si>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</si>
  <si>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</si>
  <si>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</si>
  <si>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</si>
  <si>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</si>
  <si>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</si>
  <si>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</si>
  <si>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</si>
  <si>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</si>
  <si>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</si>
  <si>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</si>
  <si>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</si>
  <si>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</si>
  <si>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</si>
  <si>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</si>
  <si>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</si>
  <si>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</si>
  <si>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</si>
  <si>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</si>
  <si>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</si>
  <si>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</si>
  <si>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</si>
  <si>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</si>
  <si>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</si>
  <si>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</si>
  <si>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</si>
  <si>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</si>
  <si>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</si>
  <si>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</si>
  <si>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</si>
  <si>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</si>
  <si>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</si>
  <si>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</si>
  <si>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</si>
  <si>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</si>
  <si>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</si>
  <si>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</si>
  <si>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</si>
  <si>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</si>
  <si>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</si>
  <si>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</si>
  <si>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</si>
  <si>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</si>
  <si>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</si>
  <si>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</si>
  <si>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</si>
  <si>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</si>
  <si>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</si>
  <si>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</si>
  <si>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</si>
  <si>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</si>
  <si>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</si>
  <si>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</si>
  <si>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</si>
  <si>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</si>
  <si>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</si>
  <si>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</si>
  <si>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</si>
  <si>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</si>
  <si>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</si>
  <si>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</si>
  <si>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</si>
  <si>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</si>
  <si>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</si>
  <si>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</si>
  <si>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</si>
  <si>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</si>
  <si>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</si>
  <si>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</si>
  <si>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</si>
  <si>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</si>
  <si>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</si>
  <si>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</si>
  <si>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</si>
  <si>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</si>
  <si>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</si>
  <si>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</si>
  <si>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</si>
  <si>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</si>
  <si>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</si>
  <si>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</si>
  <si>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</si>
  <si>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</si>
  <si>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</si>
  <si>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</si>
  <si>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</si>
  <si>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</si>
  <si>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</si>
  <si>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</si>
  <si>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</si>
  <si>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</si>
  <si>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</si>
  <si>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</si>
  <si>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</si>
  <si>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</si>
  <si>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</si>
  <si>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</si>
  <si>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</si>
  <si>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</si>
  <si>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</si>
  <si>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</si>
  <si>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</si>
  <si>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</si>
  <si>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</si>
  <si>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</si>
  <si>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</si>
  <si>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</si>
  <si>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</si>
  <si>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</si>
  <si>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</si>
  <si>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</si>
  <si>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</si>
  <si>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</si>
  <si>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</si>
  <si>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</si>
  <si>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</si>
  <si>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</si>
  <si>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</si>
  <si>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</si>
  <si>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</si>
  <si>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</si>
  <si>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</si>
  <si>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</si>
  <si>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</si>
  <si>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</si>
  <si>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</si>
  <si>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</si>
  <si>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</si>
  <si>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</si>
  <si>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</si>
  <si>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</si>
  <si>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</si>
  <si>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</si>
  <si>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</si>
  <si>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</si>
  <si>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</si>
  <si>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</si>
  <si>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</si>
  <si>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</si>
  <si>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</si>
  <si>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</si>
  <si>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</si>
  <si>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</si>
  <si>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</si>
  <si>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</si>
  <si>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</si>
  <si>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</si>
  <si>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</si>
  <si>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</si>
  <si>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</si>
  <si>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</si>
  <si>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</si>
  <si>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</si>
  <si>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</si>
  <si>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</si>
  <si>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</si>
  <si>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</si>
  <si>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</si>
  <si>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</si>
  <si>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</si>
  <si>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</si>
  <si>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</si>
  <si>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</si>
  <si>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</si>
  <si>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</si>
  <si>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</si>
  <si>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</si>
  <si>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</si>
  <si>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</si>
  <si>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</si>
  <si>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</si>
  <si>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</si>
  <si>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</si>
  <si>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</si>
  <si>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</si>
  <si>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</si>
  <si>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</si>
  <si>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</si>
  <si>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</si>
  <si>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</si>
  <si>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</si>
  <si>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</si>
  <si>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</si>
  <si>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</si>
  <si>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</si>
  <si>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</si>
  <si>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</si>
  <si>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</si>
  <si>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</si>
  <si>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</si>
  <si>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</si>
  <si>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</si>
  <si>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</si>
  <si>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</si>
  <si>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</si>
  <si>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</si>
  <si>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</si>
  <si>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</si>
  <si>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</si>
  <si>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</si>
  <si>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</si>
  <si>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</si>
  <si>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</si>
  <si>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</si>
  <si>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</si>
  <si>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</si>
  <si>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</si>
  <si>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</si>
  <si>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</si>
  <si>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</si>
  <si>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</si>
  <si>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</si>
  <si>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</si>
  <si>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</si>
  <si>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</si>
  <si>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</si>
  <si>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</si>
  <si>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</si>
  <si>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</si>
  <si>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</si>
  <si>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</si>
  <si>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</si>
  <si>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</si>
  <si>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</si>
  <si>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</si>
  <si>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</si>
  <si>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</si>
  <si>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</si>
  <si>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</si>
  <si>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</si>
  <si>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</si>
  <si>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</si>
  <si>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</si>
  <si>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</si>
  <si>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</si>
  <si>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https://www.coveredbondlabel.com/issuer/16/</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</si>
  <si>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</si>
  <si>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</si>
  <si>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</si>
  <si>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</si>
  <si>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</si>
  <si>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</si>
  <si>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</si>
  <si>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</si>
  <si>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</si>
  <si>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</si>
  <si>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</si>
  <si>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</si>
  <si>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</si>
  <si>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</si>
  <si>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</si>
  <si>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</si>
  <si>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</si>
  <si>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</si>
  <si>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</si>
  <si>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</si>
  <si>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</si>
  <si>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</si>
  <si>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</si>
  <si>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</si>
  <si>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</si>
  <si>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</si>
  <si>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</si>
  <si>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</si>
  <si>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</si>
  <si>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</si>
  <si>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</si>
  <si>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</si>
  <si>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</si>
  <si>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</si>
  <si>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</si>
  <si>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</si>
  <si>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</si>
  <si>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</si>
  <si>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</si>
  <si>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</si>
  <si>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</si>
  <si>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</si>
  <si>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</si>
  <si>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</si>
  <si>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</si>
  <si>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</si>
  <si>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</si>
  <si>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</si>
  <si>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</si>
  <si>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</si>
  <si>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</si>
  <si>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</si>
  <si>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</si>
  <si>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</si>
  <si>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</si>
  <si>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</si>
  <si>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</si>
  <si>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</si>
  <si>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</si>
  <si>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</si>
  <si>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</si>
  <si>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</si>
  <si>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</si>
  <si>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</si>
  <si>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</si>
  <si>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</si>
  <si>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</si>
  <si>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</si>
  <si>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</si>
  <si>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</si>
  <si>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</si>
  <si>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</si>
  <si>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</si>
  <si>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</si>
  <si>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</si>
  <si>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</si>
  <si>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</si>
  <si>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</si>
  <si>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</si>
  <si>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</si>
  <si>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</si>
  <si>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</si>
  <si>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</si>
  <si>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</si>
  <si>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</si>
  <si>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</si>
  <si>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</si>
  <si>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</si>
  <si>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</si>
  <si>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</si>
  <si>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</si>
  <si>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</si>
  <si>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</si>
  <si>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</si>
  <si>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</si>
  <si>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</si>
  <si>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</si>
  <si>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</si>
  <si>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</si>
  <si>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</si>
  <si>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</si>
  <si>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</si>
  <si>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</si>
  <si>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</si>
  <si>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</si>
  <si>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</si>
  <si>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</si>
  <si>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</si>
  <si>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</si>
  <si>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</si>
  <si>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</si>
  <si>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</si>
  <si>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</si>
  <si>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</si>
  <si>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</si>
  <si>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</si>
  <si>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</si>
  <si>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</si>
  <si>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</si>
  <si>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</si>
  <si>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</si>
  <si>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</si>
  <si>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</si>
  <si>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</si>
  <si>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</si>
  <si>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</si>
  <si>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</si>
  <si>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</si>
  <si>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</si>
  <si>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</si>
  <si>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</si>
  <si>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</si>
  <si>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</si>
  <si>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</si>
  <si>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</si>
  <si>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</si>
  <si>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</si>
  <si>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</si>
  <si>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</si>
  <si>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</si>
  <si>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</si>
  <si>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</si>
  <si>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</si>
  <si>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</si>
  <si>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</si>
  <si>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</si>
  <si>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</si>
  <si>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</si>
  <si>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</si>
  <si>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</si>
  <si>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</si>
  <si>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</si>
  <si>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</si>
  <si>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</si>
  <si>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</si>
  <si>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</si>
  <si>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</si>
  <si>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</si>
  <si>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</si>
  <si>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</si>
  <si>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</si>
  <si>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</si>
  <si>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</si>
  <si>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</si>
  <si>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</si>
  <si>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</si>
  <si>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</si>
  <si>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</si>
  <si>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</si>
  <si>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</si>
  <si>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</si>
  <si>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</si>
  <si>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</si>
  <si>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</si>
  <si>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</si>
  <si>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</si>
  <si>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</si>
  <si>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</si>
  <si>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</si>
  <si>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</si>
  <si>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</si>
  <si>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</si>
  <si>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</si>
  <si>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</si>
  <si>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</si>
  <si>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</si>
  <si>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</si>
  <si>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</si>
  <si>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</si>
  <si>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</si>
  <si>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</si>
  <si>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</si>
  <si>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</si>
  <si>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</si>
  <si>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</si>
  <si>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</si>
  <si>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</si>
  <si>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</si>
  <si>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</si>
  <si>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</si>
  <si>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</si>
  <si>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</si>
  <si>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</si>
  <si>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</si>
  <si>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</si>
  <si>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</si>
  <si>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</si>
  <si>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</si>
  <si>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</si>
  <si>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</si>
  <si>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</si>
  <si>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</si>
  <si>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</si>
  <si>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</si>
  <si>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</si>
  <si>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</si>
  <si>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</si>
  <si>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</si>
  <si>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</si>
  <si>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</si>
  <si>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</si>
  <si>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</si>
  <si>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</si>
  <si>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</si>
  <si>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</si>
  <si>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</si>
  <si>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</si>
  <si>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</si>
  <si>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</si>
  <si>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</si>
  <si>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</si>
  <si>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</si>
  <si>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</si>
  <si>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</si>
  <si>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</si>
  <si>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</si>
  <si>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</si>
  <si>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</si>
  <si>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</si>
  <si>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</si>
  <si>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</si>
  <si>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</si>
  <si>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</si>
  <si>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</si>
  <si>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</si>
  <si>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</si>
  <si>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</si>
  <si>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</si>
  <si>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</si>
  <si>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</si>
  <si>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</si>
  <si>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</si>
  <si>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</si>
  <si>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</si>
  <si>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</si>
  <si>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</si>
  <si>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</si>
  <si>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</si>
  <si>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</si>
  <si>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</si>
  <si>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</si>
  <si>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</si>
  <si>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</si>
  <si>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</si>
  <si>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</si>
  <si>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</si>
  <si>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</si>
  <si>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</si>
  <si>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</si>
  <si>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</si>
  <si>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</si>
  <si>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</si>
  <si>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</si>
  <si>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</si>
  <si>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</si>
  <si>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</si>
  <si>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</si>
  <si>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</si>
  <si>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</si>
  <si>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</si>
  <si>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</si>
  <si>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</si>
  <si>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</si>
  <si>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</si>
  <si>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</si>
  <si>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</si>
  <si>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</si>
  <si>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</si>
  <si>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</si>
  <si>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</si>
  <si>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</si>
  <si>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</si>
  <si>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</si>
  <si>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</si>
  <si>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</si>
  <si>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</si>
  <si>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</si>
  <si>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</si>
  <si>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</si>
  <si>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</si>
  <si>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</si>
  <si>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</si>
  <si>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</si>
  <si>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</si>
  <si>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</si>
  <si>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</si>
  <si>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</si>
  <si>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</si>
  <si>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</si>
  <si>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</si>
  <si>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</si>
  <si>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</si>
  <si>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</si>
  <si>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</si>
  <si>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</si>
  <si>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</si>
  <si>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</si>
  <si>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</si>
  <si>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</si>
  <si>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</si>
  <si>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</si>
  <si>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</si>
  <si>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</si>
  <si>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</si>
  <si>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</si>
  <si>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</si>
  <si>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</si>
  <si>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</si>
  <si>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</si>
  <si>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</si>
  <si>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</si>
  <si>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</si>
  <si>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</si>
  <si>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</si>
  <si>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</si>
  <si>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</si>
  <si>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</si>
  <si>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</si>
  <si>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</si>
  <si>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</si>
  <si>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</si>
  <si>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</si>
  <si>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</si>
  <si>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</si>
  <si>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</si>
  <si>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</si>
  <si>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</si>
  <si>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</si>
  <si>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</si>
  <si>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</si>
  <si>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</si>
  <si>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</si>
  <si>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</si>
  <si>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</si>
  <si>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</si>
  <si>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</si>
  <si>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</si>
  <si>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</si>
  <si>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</si>
  <si>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</si>
  <si>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</si>
  <si>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</si>
  <si>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</si>
  <si>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</si>
  <si>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</si>
  <si>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</si>
  <si>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</si>
  <si>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</si>
  <si>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</si>
  <si>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</si>
  <si>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</si>
  <si>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</si>
  <si>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</si>
  <si>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</si>
  <si>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</si>
  <si>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</si>
  <si>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</si>
  <si>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</si>
  <si>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</si>
  <si>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</si>
  <si>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</si>
  <si>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</si>
  <si>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</si>
  <si>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</si>
  <si>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</si>
  <si>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</si>
  <si>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</si>
  <si>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</si>
  <si>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</si>
  <si>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</si>
  <si>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</si>
  <si>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</si>
  <si>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</si>
  <si>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</si>
  <si>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</si>
  <si>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</si>
  <si>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</si>
  <si>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</si>
  <si>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</si>
  <si>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</si>
  <si>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</si>
  <si>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</si>
  <si>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</si>
  <si>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</si>
  <si>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</si>
  <si>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</si>
  <si>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</si>
  <si>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</si>
  <si>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</si>
  <si>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</si>
  <si>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</si>
  <si>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</si>
  <si>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</si>
  <si>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</si>
  <si>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</si>
  <si>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</si>
  <si>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</si>
  <si>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</si>
  <si>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</si>
  <si>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</si>
  <si>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</si>
  <si>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</si>
  <si>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</si>
  <si>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</si>
  <si>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</si>
  <si>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</si>
  <si>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</si>
  <si>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</si>
  <si>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</si>
  <si>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</si>
  <si>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</si>
  <si>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</si>
  <si>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</si>
  <si>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</si>
  <si>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</si>
  <si>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</si>
  <si>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</si>
  <si>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</si>
  <si>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</si>
  <si>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</si>
  <si>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</si>
  <si>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</si>
  <si>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</si>
  <si>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Reporting Date: 28/01/22</t>
  </si>
  <si>
    <t>Cut-off Date: 31/12/21</t>
  </si>
  <si>
    <t>Q 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</si>
</sst>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60"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3" fillId="0" borderId="0"/>
  </cellStyleXfs>
  <cellXfs count="29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19" fillId="0" borderId="0" xfId="0" applyNumberFormat="1" applyFont="1" applyAlignment="1">
      <alignment horizontal="center" vertical="center" wrapText="1"/>
    </xf>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3" fillId="0" borderId="14" xfId="0" applyFont="1" applyBorder="1" applyAlignment="1">
      <alignment vertical="center" wrapText="1"/>
    </xf>
    <xf numFmtId="0" fontId="0" fillId="0" borderId="14" xfId="0" applyBorder="1" applyAlignment="1">
      <alignment horizontal="left" vertical="top"/>
    </xf>
    <xf numFmtId="0" fontId="0" fillId="0" borderId="14" xfId="0" applyBorder="1" applyAlignment="1">
      <alignment horizontal="left" vertical="top" wrapText="1"/>
    </xf>
    <xf numFmtId="0" fontId="15" fillId="0" borderId="0" xfId="2" applyBorder="1"/>
    <xf numFmtId="0" fontId="0" fillId="0" borderId="14" xfId="0" applyBorder="1" applyAlignment="1">
      <alignment vertical="top"/>
    </xf>
    <xf numFmtId="0" fontId="3" fillId="0" borderId="14" xfId="0" applyFont="1" applyBorder="1" applyAlignment="1">
      <alignment vertical="center"/>
    </xf>
    <xf numFmtId="0" fontId="0" fillId="0" borderId="15" xfId="0" applyBorder="1"/>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0" fontId="50" fillId="0" borderId="14" xfId="0" applyFont="1" applyBorder="1"/>
    <xf numFmtId="0" fontId="3" fillId="7" borderId="14" xfId="0" applyFont="1" applyFill="1" applyBorder="1" applyAlignment="1">
      <alignment vertical="center"/>
    </xf>
    <xf numFmtId="0" fontId="43" fillId="0" borderId="14" xfId="0" applyFont="1" applyBorder="1" applyAlignment="1">
      <alignment vertical="center"/>
    </xf>
    <xf numFmtId="0" fontId="43" fillId="0" borderId="14" xfId="0" applyFont="1" applyBorder="1"/>
    <xf numFmtId="0" fontId="3" fillId="0" borderId="14" xfId="0" applyFont="1" applyBorder="1" applyAlignment="1">
      <alignment vertical="top" wrapText="1"/>
    </xf>
    <xf numFmtId="0" fontId="3" fillId="7" borderId="14" xfId="0" applyFont="1" applyFill="1" applyBorder="1"/>
    <xf numFmtId="0" fontId="3" fillId="7" borderId="14" xfId="0" applyFont="1" applyFill="1" applyBorder="1" applyAlignment="1">
      <alignment horizontal="left" vertical="top"/>
    </xf>
    <xf numFmtId="0" fontId="3" fillId="0" borderId="14" xfId="0" applyFont="1" applyBorder="1" applyAlignment="1">
      <alignment horizontal="left" vertical="top"/>
    </xf>
    <xf numFmtId="0" fontId="3" fillId="7" borderId="14" xfId="0" applyFont="1" applyFill="1" applyBorder="1" applyAlignment="1">
      <alignment vertical="center" wrapText="1"/>
    </xf>
    <xf numFmtId="0" fontId="3" fillId="7" borderId="14" xfId="0" applyFont="1" applyFill="1" applyBorder="1" applyAlignment="1">
      <alignment vertical="top"/>
    </xf>
    <xf numFmtId="0" fontId="3" fillId="0" borderId="14" xfId="0" applyFont="1" applyBorder="1" applyAlignment="1">
      <alignment vertical="top"/>
    </xf>
    <xf numFmtId="0" fontId="43" fillId="0" borderId="14" xfId="0" applyFont="1" applyBorder="1" applyAlignment="1">
      <alignment vertical="top" wrapText="1"/>
    </xf>
    <xf numFmtId="0" fontId="44" fillId="0" borderId="14" xfId="0" applyFont="1" applyBorder="1" applyAlignment="1">
      <alignment wrapText="1"/>
    </xf>
    <xf numFmtId="0" fontId="3" fillId="7" borderId="14" xfId="0" applyFont="1" applyFill="1" applyBorder="1" applyAlignment="1">
      <alignment wrapText="1"/>
    </xf>
    <xf numFmtId="0" fontId="3" fillId="0" borderId="14" xfId="0" applyFont="1" applyBorder="1"/>
    <xf numFmtId="0" fontId="3" fillId="0" borderId="0" xfId="0" applyFont="1"/>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68" fontId="57" fillId="0" borderId="21" xfId="9" applyNumberFormat="1" applyFont="1" applyBorder="1" applyAlignment="1">
      <alignment horizontal="center" vertical="center"/>
    </xf>
    <xf numFmtId="166" fontId="56" fillId="0" borderId="1" xfId="9" applyNumberFormat="1" applyFont="1" applyBorder="1" applyAlignment="1">
      <alignment vertical="center"/>
    </xf>
    <xf numFmtId="0" fontId="55" fillId="0" borderId="2" xfId="9" applyFont="1" applyBorder="1" applyAlignment="1">
      <alignment vertical="center"/>
    </xf>
    <xf numFmtId="166" fontId="57" fillId="0" borderId="22" xfId="9" applyNumberFormat="1" applyFont="1" applyBorder="1" applyAlignment="1">
      <alignment horizontal="left" vertical="center" wrapText="1"/>
    </xf>
    <xf numFmtId="166" fontId="57" fillId="0" borderId="23" xfId="9" applyNumberFormat="1" applyFont="1" applyBorder="1" applyAlignment="1">
      <alignment horizontal="center" vertical="center"/>
    </xf>
    <xf numFmtId="168" fontId="57" fillId="0" borderId="24" xfId="9" applyNumberFormat="1" applyFont="1" applyBorder="1" applyAlignment="1">
      <alignment horizontal="center" vertical="center"/>
    </xf>
    <xf numFmtId="166" fontId="57" fillId="0" borderId="26" xfId="9" applyNumberFormat="1" applyFont="1" applyBorder="1" applyAlignment="1">
      <alignment horizontal="center" vertical="center"/>
    </xf>
    <xf numFmtId="166" fontId="57" fillId="0" borderId="24" xfId="9" applyNumberFormat="1" applyFont="1" applyBorder="1" applyAlignment="1">
      <alignment horizontal="center" vertical="center" wrapText="1"/>
    </xf>
    <xf numFmtId="166" fontId="57" fillId="0" borderId="0" xfId="9" applyNumberFormat="1" applyFont="1" applyAlignment="1">
      <alignment vertical="center" wrapText="1"/>
    </xf>
    <xf numFmtId="166" fontId="57" fillId="0" borderId="0" xfId="9" applyNumberFormat="1" applyFont="1" applyAlignment="1">
      <alignment horizontal="center" vertical="center"/>
    </xf>
    <xf numFmtId="166" fontId="57" fillId="0" borderId="22" xfId="9" applyNumberFormat="1" applyFont="1" applyBorder="1" applyAlignment="1">
      <alignment vertical="center"/>
    </xf>
    <xf numFmtId="168" fontId="57" fillId="0" borderId="27" xfId="9" applyNumberFormat="1" applyFont="1" applyBorder="1" applyAlignment="1">
      <alignment horizontal="center" vertical="center"/>
    </xf>
    <xf numFmtId="166" fontId="57" fillId="0" borderId="27" xfId="9" applyNumberFormat="1" applyFont="1" applyBorder="1" applyAlignment="1">
      <alignment horizontal="center" vertical="center" wrapText="1"/>
    </xf>
    <xf numFmtId="166" fontId="57" fillId="0" borderId="28" xfId="9" applyNumberFormat="1" applyFont="1" applyBorder="1" applyAlignment="1">
      <alignment horizontal="left" vertical="center" wrapText="1"/>
    </xf>
    <xf numFmtId="169" fontId="57" fillId="0" borderId="24" xfId="9" applyNumberFormat="1" applyFont="1" applyBorder="1" applyAlignment="1">
      <alignment horizontal="center" vertical="center"/>
    </xf>
    <xf numFmtId="166" fontId="57" fillId="0" borderId="30" xfId="9" applyNumberFormat="1" applyFont="1" applyBorder="1" applyAlignment="1">
      <alignment horizontal="center" vertical="center"/>
    </xf>
    <xf numFmtId="166" fontId="57" fillId="0" borderId="31" xfId="9" applyNumberFormat="1" applyFont="1" applyBorder="1" applyAlignment="1">
      <alignment horizontal="center" vertical="center" wrapText="1"/>
    </xf>
    <xf numFmtId="166" fontId="57" fillId="0" borderId="4" xfId="9" applyNumberFormat="1" applyFont="1" applyBorder="1" applyAlignment="1">
      <alignment horizontal="left" vertical="center" wrapText="1"/>
    </xf>
    <xf numFmtId="168" fontId="57" fillId="0" borderId="32" xfId="9" applyNumberFormat="1" applyFont="1" applyBorder="1" applyAlignment="1">
      <alignment horizontal="center" vertical="center"/>
    </xf>
    <xf numFmtId="168" fontId="57" fillId="9" borderId="0" xfId="9" applyNumberFormat="1" applyFont="1" applyFill="1" applyAlignment="1">
      <alignment horizontal="right" vertical="center"/>
    </xf>
    <xf numFmtId="0" fontId="55" fillId="9" borderId="0" xfId="9" applyFont="1" applyFill="1" applyAlignment="1">
      <alignment vertical="center"/>
    </xf>
    <xf numFmtId="166" fontId="57" fillId="0" borderId="19" xfId="9" applyNumberFormat="1" applyFont="1" applyBorder="1" applyAlignment="1">
      <alignment horizontal="left" vertical="center" wrapText="1"/>
    </xf>
    <xf numFmtId="166" fontId="55" fillId="0" borderId="21" xfId="9" applyNumberFormat="1" applyFont="1" applyBorder="1" applyAlignment="1">
      <alignment horizontal="center" vertical="center"/>
    </xf>
    <xf numFmtId="168" fontId="57" fillId="9" borderId="0" xfId="9" applyNumberFormat="1" applyFont="1" applyFill="1" applyAlignment="1">
      <alignment horizontal="left" vertical="center"/>
    </xf>
    <xf numFmtId="0" fontId="55" fillId="9" borderId="0" xfId="9" applyFont="1" applyFill="1" applyAlignment="1">
      <alignment horizontal="left" vertical="center"/>
    </xf>
    <xf numFmtId="166" fontId="57" fillId="0" borderId="1" xfId="9" applyNumberFormat="1" applyFont="1" applyBorder="1" applyAlignment="1">
      <alignment horizontal="left" vertical="center" wrapText="1"/>
    </xf>
    <xf numFmtId="0" fontId="55" fillId="0" borderId="33" xfId="9" applyFont="1" applyBorder="1" applyAlignment="1">
      <alignment horizontal="center" vertical="center"/>
    </xf>
    <xf numFmtId="166" fontId="57" fillId="9" borderId="0" xfId="9" applyNumberFormat="1" applyFont="1" applyFill="1" applyAlignment="1">
      <alignment horizontal="right" vertical="center" wrapText="1"/>
    </xf>
    <xf numFmtId="0" fontId="55" fillId="9" borderId="0" xfId="9" applyFont="1" applyFill="1" applyAlignment="1">
      <alignment vertical="center" wrapText="1"/>
    </xf>
    <xf numFmtId="166" fontId="54" fillId="9" borderId="0" xfId="9" applyNumberFormat="1" applyFont="1" applyFill="1" applyAlignment="1">
      <alignment vertical="center"/>
    </xf>
    <xf numFmtId="166" fontId="57" fillId="0" borderId="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8" fontId="57" fillId="0" borderId="31" xfId="9" applyNumberFormat="1" applyFont="1" applyBorder="1" applyAlignment="1">
      <alignment horizontal="center" vertical="center"/>
    </xf>
    <xf numFmtId="170" fontId="57" fillId="0" borderId="21" xfId="9" applyNumberFormat="1" applyFont="1" applyBorder="1" applyAlignment="1">
      <alignment horizontal="center" vertical="center"/>
    </xf>
    <xf numFmtId="166" fontId="57" fillId="0" borderId="0" xfId="9" applyNumberFormat="1" applyFont="1" applyAlignment="1">
      <alignment vertical="center"/>
    </xf>
    <xf numFmtId="170" fontId="57" fillId="0" borderId="24" xfId="9" applyNumberFormat="1" applyFont="1" applyBorder="1" applyAlignment="1">
      <alignment horizontal="center" vertical="center"/>
    </xf>
    <xf numFmtId="170" fontId="57" fillId="9" borderId="0" xfId="9" applyNumberFormat="1" applyFont="1" applyFill="1" applyAlignment="1">
      <alignment horizontal="right" vertical="center"/>
    </xf>
    <xf numFmtId="168" fontId="57" fillId="0" borderId="34" xfId="9" applyNumberFormat="1" applyFont="1" applyBorder="1" applyAlignment="1">
      <alignment horizontal="center" vertical="center"/>
    </xf>
    <xf numFmtId="166" fontId="58" fillId="0" borderId="19" xfId="9" applyNumberFormat="1" applyFont="1" applyBorder="1" applyAlignment="1">
      <alignment horizontal="center" vertical="center" wrapText="1"/>
    </xf>
    <xf numFmtId="166" fontId="57" fillId="0" borderId="35" xfId="9" applyNumberFormat="1" applyFont="1" applyBorder="1" applyAlignment="1">
      <alignment horizontal="center" vertical="center" wrapText="1"/>
    </xf>
    <xf numFmtId="166" fontId="57" fillId="0" borderId="36" xfId="9" applyNumberFormat="1" applyFont="1" applyBorder="1" applyAlignment="1">
      <alignment horizontal="center" vertical="center" wrapText="1"/>
    </xf>
    <xf numFmtId="166" fontId="57" fillId="0" borderId="21"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58" fillId="0" borderId="22" xfId="9" applyNumberFormat="1" applyFont="1" applyBorder="1" applyAlignment="1">
      <alignment horizontal="center" vertical="center" wrapText="1"/>
    </xf>
    <xf numFmtId="166" fontId="57" fillId="0" borderId="23" xfId="9" applyNumberFormat="1" applyFont="1" applyBorder="1" applyAlignment="1">
      <alignment horizontal="center" vertical="center" wrapText="1"/>
    </xf>
    <xf numFmtId="166" fontId="57" fillId="0" borderId="37" xfId="9" applyNumberFormat="1" applyFont="1" applyBorder="1" applyAlignment="1">
      <alignment horizontal="center" vertical="center" wrapText="1"/>
    </xf>
    <xf numFmtId="166" fontId="57" fillId="0" borderId="22" xfId="9" applyNumberFormat="1" applyFont="1" applyBorder="1" applyAlignment="1">
      <alignment horizontal="center" vertical="center"/>
    </xf>
    <xf numFmtId="0" fontId="55" fillId="9" borderId="0" xfId="9" applyFont="1" applyFill="1" applyAlignment="1">
      <alignment horizontal="center" vertical="center"/>
    </xf>
    <xf numFmtId="166" fontId="57" fillId="0" borderId="25" xfId="9" applyNumberFormat="1" applyFont="1" applyBorder="1" applyAlignment="1">
      <alignment horizontal="center" vertical="center"/>
    </xf>
    <xf numFmtId="166" fontId="57" fillId="0" borderId="29" xfId="9" applyNumberFormat="1" applyFont="1" applyBorder="1" applyAlignment="1">
      <alignment horizontal="center" vertical="center"/>
    </xf>
    <xf numFmtId="166" fontId="57" fillId="0" borderId="38" xfId="9" applyNumberFormat="1" applyFont="1" applyBorder="1" applyAlignment="1">
      <alignment horizontal="center" vertical="center" wrapText="1"/>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68" fontId="57" fillId="0" borderId="39" xfId="9" applyNumberFormat="1" applyFont="1" applyBorder="1" applyAlignment="1">
      <alignment horizontal="center" vertical="center"/>
    </xf>
    <xf numFmtId="168" fontId="57" fillId="0" borderId="36" xfId="9" applyNumberFormat="1" applyFont="1" applyBorder="1" applyAlignment="1">
      <alignment horizontal="center" vertical="center"/>
    </xf>
    <xf numFmtId="168" fontId="57" fillId="0" borderId="35" xfId="9" applyNumberFormat="1" applyFont="1" applyBorder="1" applyAlignment="1">
      <alignment horizontal="center" vertical="center"/>
    </xf>
    <xf numFmtId="166" fontId="57" fillId="10" borderId="6" xfId="9" applyNumberFormat="1" applyFont="1" applyFill="1" applyBorder="1" applyAlignment="1">
      <alignment vertical="center"/>
    </xf>
    <xf numFmtId="166" fontId="57" fillId="10" borderId="7" xfId="9" applyNumberFormat="1" applyFont="1" applyFill="1" applyBorder="1" applyAlignment="1">
      <alignment horizontal="center" vertical="center"/>
    </xf>
    <xf numFmtId="168" fontId="57" fillId="0" borderId="40" xfId="9" applyNumberFormat="1" applyFont="1" applyBorder="1" applyAlignment="1">
      <alignment horizontal="center" vertical="center"/>
    </xf>
    <xf numFmtId="168" fontId="57" fillId="0" borderId="41" xfId="9" applyNumberFormat="1" applyFont="1" applyBorder="1" applyAlignment="1">
      <alignment horizontal="center" vertical="center"/>
    </xf>
    <xf numFmtId="168" fontId="57" fillId="0" borderId="34" xfId="9" applyNumberFormat="1" applyFont="1" applyBorder="1" applyAlignment="1">
      <alignment horizontal="left" vertical="center"/>
    </xf>
    <xf numFmtId="0" fontId="53" fillId="0" borderId="0" xfId="9"/>
    <xf numFmtId="0" fontId="53" fillId="0" borderId="0" xfId="9" applyAlignment="1">
      <alignment vertical="center"/>
    </xf>
    <xf numFmtId="0" fontId="53" fillId="0" borderId="0" xfId="9" applyAlignment="1">
      <alignment horizontal="left" vertical="center"/>
    </xf>
    <xf numFmtId="0" fontId="59" fillId="0" borderId="0" xfId="9" applyFont="1" applyAlignment="1">
      <alignment vertical="center" wrapText="1"/>
    </xf>
    <xf numFmtId="0" fontId="59" fillId="0" borderId="0" xfId="9" applyFont="1" applyAlignment="1">
      <alignment vertical="center"/>
    </xf>
    <xf numFmtId="0" fontId="53" fillId="0" borderId="0" xfId="9" applyAlignment="1">
      <alignment horizontal="center" vertical="center"/>
    </xf>
    <xf numFmtId="166" fontId="57" fillId="0" borderId="25" xfId="9" applyNumberFormat="1" applyFont="1" applyBorder="1" applyAlignment="1">
      <alignment horizontal="left"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7" fillId="0" borderId="25" xfId="9" applyNumberFormat="1" applyFont="1" applyBorder="1" applyAlignment="1">
      <alignment horizontal="left" vertical="center" wrapText="1"/>
    </xf>
    <xf numFmtId="0" fontId="53" fillId="0" borderId="26" xfId="9" applyBorder="1"/>
    <xf numFmtId="166" fontId="57" fillId="0" borderId="29" xfId="9" applyNumberFormat="1" applyFont="1" applyBorder="1" applyAlignment="1">
      <alignment horizontal="left" vertical="center" wrapText="1"/>
    </xf>
    <xf numFmtId="0" fontId="53"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81" t="s">
        <v>1120</v>
      </c>
      <c r="F6" s="281"/>
      <c r="G6" s="28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1588</v>
      </c>
      <c r="G9" s="7"/>
      <c r="H9" s="7"/>
      <c r="I9" s="7"/>
      <c r="J9" s="8"/>
    </row>
    <row r="10" spans="2:10" ht="21" x14ac:dyDescent="0.25">
      <c r="B10" s="6"/>
      <c r="C10" s="7"/>
      <c r="D10" s="7"/>
      <c r="E10" s="7"/>
      <c r="F10" s="12" t="s">
        <v>1589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84" t="s">
        <v>14</v>
      </c>
      <c r="E24" s="280" t="s">
        <v>15</v>
      </c>
      <c r="F24" s="280"/>
      <c r="G24" s="280"/>
      <c r="H24" s="280"/>
      <c r="I24" s="7"/>
      <c r="J24" s="8"/>
    </row>
    <row r="25" spans="2:10" x14ac:dyDescent="0.25">
      <c r="B25" s="6"/>
      <c r="C25" s="7"/>
      <c r="D25" s="7"/>
      <c r="E25" s="15"/>
      <c r="F25" s="15"/>
      <c r="G25" s="15"/>
      <c r="H25" s="7"/>
      <c r="I25" s="7"/>
      <c r="J25" s="8"/>
    </row>
    <row r="26" spans="2:10" x14ac:dyDescent="0.25">
      <c r="B26" s="6"/>
      <c r="C26" s="7"/>
      <c r="D26" s="284" t="s">
        <v>16</v>
      </c>
      <c r="E26" s="280"/>
      <c r="F26" s="280"/>
      <c r="G26" s="280"/>
      <c r="H26" s="280"/>
      <c r="I26" s="7"/>
      <c r="J26" s="8"/>
    </row>
    <row r="27" spans="2:10" x14ac:dyDescent="0.25">
      <c r="B27" s="6"/>
      <c r="C27" s="7"/>
      <c r="D27" s="16"/>
      <c r="E27" s="16"/>
      <c r="F27" s="16"/>
      <c r="G27" s="16"/>
      <c r="H27" s="16"/>
      <c r="I27" s="7"/>
      <c r="J27" s="8"/>
    </row>
    <row r="28" spans="2:10" x14ac:dyDescent="0.25">
      <c r="B28" s="6"/>
      <c r="C28" s="7"/>
      <c r="D28" s="284" t="s">
        <v>17</v>
      </c>
      <c r="E28" s="280" t="s">
        <v>15</v>
      </c>
      <c r="F28" s="280"/>
      <c r="G28" s="280"/>
      <c r="H28" s="280"/>
      <c r="I28" s="7"/>
      <c r="J28" s="8"/>
    </row>
    <row r="29" spans="2:10" x14ac:dyDescent="0.25">
      <c r="B29" s="6"/>
      <c r="C29" s="7"/>
      <c r="D29" s="16"/>
      <c r="E29" s="16"/>
      <c r="F29" s="16"/>
      <c r="G29" s="16"/>
      <c r="H29" s="16"/>
      <c r="I29" s="7"/>
      <c r="J29" s="8"/>
    </row>
    <row r="30" spans="2:10" x14ac:dyDescent="0.25">
      <c r="B30" s="6"/>
      <c r="C30" s="7"/>
      <c r="D30" s="284" t="s">
        <v>18</v>
      </c>
      <c r="E30" s="280" t="s">
        <v>15</v>
      </c>
      <c r="F30" s="280"/>
      <c r="G30" s="280"/>
      <c r="H30" s="280"/>
      <c r="I30" s="7"/>
      <c r="J30" s="8"/>
    </row>
    <row r="31" spans="2:10" x14ac:dyDescent="0.25">
      <c r="B31" s="6"/>
      <c r="C31" s="7"/>
      <c r="D31" s="16"/>
      <c r="E31" s="16"/>
      <c r="F31" s="16"/>
      <c r="G31" s="16"/>
      <c r="H31" s="16"/>
      <c r="I31" s="7"/>
      <c r="J31" s="8"/>
    </row>
    <row r="32" spans="2:10" x14ac:dyDescent="0.25">
      <c r="B32" s="6"/>
      <c r="C32" s="7"/>
      <c r="D32" s="284" t="s">
        <v>19</v>
      </c>
      <c r="E32" s="280" t="s">
        <v>15</v>
      </c>
      <c r="F32" s="280"/>
      <c r="G32" s="280"/>
      <c r="H32" s="280"/>
      <c r="I32" s="7"/>
      <c r="J32" s="8"/>
    </row>
    <row r="33" spans="1:18" x14ac:dyDescent="0.25">
      <c r="B33" s="6"/>
      <c r="C33" s="7"/>
      <c r="D33" s="15"/>
      <c r="E33" s="15"/>
      <c r="F33" s="15"/>
      <c r="G33" s="15"/>
      <c r="H33" s="15"/>
      <c r="I33" s="7"/>
      <c r="J33" s="8"/>
    </row>
    <row r="34" spans="1:18" x14ac:dyDescent="0.25">
      <c r="B34" s="6"/>
      <c r="C34" s="7"/>
      <c r="D34" s="284" t="s">
        <v>20</v>
      </c>
      <c r="E34" s="280" t="s">
        <v>15</v>
      </c>
      <c r="F34" s="280"/>
      <c r="G34" s="280"/>
      <c r="H34" s="280"/>
      <c r="I34" s="7"/>
      <c r="J34" s="8"/>
    </row>
    <row r="35" spans="1:18" x14ac:dyDescent="0.25">
      <c r="B35" s="6"/>
      <c r="C35" s="7"/>
      <c r="D35" s="7"/>
      <c r="E35" s="7"/>
      <c r="F35" s="7"/>
      <c r="G35" s="7"/>
      <c r="H35" s="7"/>
      <c r="I35" s="7"/>
      <c r="J35" s="8"/>
    </row>
    <row r="36" spans="1:18" x14ac:dyDescent="0.25">
      <c r="B36" s="6"/>
      <c r="C36" s="7"/>
      <c r="D36" s="282" t="s">
        <v>21</v>
      </c>
      <c r="E36" s="283"/>
      <c r="F36" s="283"/>
      <c r="G36" s="283"/>
      <c r="H36" s="283"/>
      <c r="I36" s="7"/>
      <c r="J36" s="8"/>
    </row>
    <row r="37" spans="1:18" x14ac:dyDescent="0.25">
      <c r="B37" s="6"/>
      <c r="C37" s="7"/>
      <c r="D37" s="7"/>
      <c r="E37" s="7"/>
      <c r="F37" s="14"/>
      <c r="G37" s="7"/>
      <c r="H37" s="7"/>
      <c r="I37" s="7"/>
      <c r="J37" s="8"/>
    </row>
    <row r="38" spans="1:18" x14ac:dyDescent="0.25">
      <c r="B38" s="6"/>
      <c r="C38" s="7"/>
      <c r="D38" s="282" t="s">
        <v>1014</v>
      </c>
      <c r="E38" s="283"/>
      <c r="F38" s="283"/>
      <c r="G38" s="283"/>
      <c r="H38" s="283"/>
      <c r="I38" s="7"/>
      <c r="J38" s="8"/>
    </row>
    <row r="39" spans="1:18" x14ac:dyDescent="0.25">
      <c r="B39" s="6"/>
      <c r="C39" s="7"/>
      <c r="D39" s="97"/>
      <c r="E39" s="97"/>
      <c r="F39" s="97"/>
      <c r="G39" s="97"/>
      <c r="H39" s="97"/>
      <c r="I39" s="7"/>
      <c r="J39" s="8"/>
    </row>
    <row r="40" spans="1:18" s="122" customFormat="1" x14ac:dyDescent="0.25">
      <c r="A40" s="2"/>
      <c r="B40" s="6"/>
      <c r="C40" s="7"/>
      <c r="D40" s="279" t="s">
        <v>1087</v>
      </c>
      <c r="E40" s="280" t="s">
        <v>15</v>
      </c>
      <c r="F40" s="280"/>
      <c r="G40" s="280"/>
      <c r="H40" s="28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79" t="s">
        <v>1119</v>
      </c>
      <c r="E42" s="280"/>
      <c r="F42" s="280"/>
      <c r="G42" s="280"/>
      <c r="H42" s="28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44561</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1144</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5950.6</v>
      </c>
      <c r="F38" s="43"/>
      <c r="H38" s="24"/>
      <c r="L38" s="24"/>
      <c r="M38" s="24"/>
    </row>
    <row r="39" spans="1:14" x14ac:dyDescent="0.25">
      <c r="A39" s="26" t="s">
        <v>64</v>
      </c>
      <c r="B39" s="43" t="s">
        <v>65</v>
      </c>
      <c r="C39" s="120">
        <v>2801.7</v>
      </c>
      <c r="F39" s="43"/>
      <c r="H39" s="24"/>
      <c r="L39" s="24"/>
      <c r="M39" s="24"/>
      <c r="N39" s="55"/>
    </row>
    <row r="40" spans="1:14" outlineLevel="1" x14ac:dyDescent="0.25">
      <c r="A40" s="26" t="s">
        <v>66</v>
      </c>
      <c r="B40" s="49" t="s">
        <v>67</v>
      </c>
      <c r="C40" s="104">
        <v>6491.2</v>
      </c>
      <c r="F40" s="43"/>
      <c r="H40" s="24"/>
      <c r="L40" s="24"/>
      <c r="M40" s="24"/>
      <c r="N40" s="55"/>
    </row>
    <row r="41" spans="1:14" outlineLevel="1" x14ac:dyDescent="0.25">
      <c r="A41" s="26" t="s">
        <v>68</v>
      </c>
      <c r="B41" s="49" t="s">
        <v>69</v>
      </c>
      <c r="C41" s="104">
        <v>3060.3</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1.1239247599671631</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1145</v>
      </c>
      <c r="D47" s="100"/>
      <c r="E47" s="100"/>
      <c r="F47" s="100" t="s">
        <v>1145</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5950.6</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5950.6</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5.42</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950.1</v>
      </c>
      <c r="D70" s="104" t="s">
        <v>694</v>
      </c>
      <c r="E70" s="22"/>
      <c r="F70" s="110">
        <f t="shared" ref="F70:F76" si="2">IF($C$77=0,"",IF(C70="[for completion]","",C70/$C$77))</f>
        <v>0.15966457163983463</v>
      </c>
      <c r="G70" s="110" t="str">
        <f>IF($D$77=0,"",IF(D70="[Mark as ND1 if not relevant]","",D70/$D$77))</f>
        <v/>
      </c>
      <c r="H70" s="24"/>
      <c r="L70" s="24"/>
      <c r="M70" s="24"/>
      <c r="N70" s="55"/>
    </row>
    <row r="71" spans="1:14" x14ac:dyDescent="0.25">
      <c r="A71" s="26" t="s">
        <v>112</v>
      </c>
      <c r="B71" s="99" t="s">
        <v>1017</v>
      </c>
      <c r="C71" s="104">
        <v>742.6</v>
      </c>
      <c r="D71" s="104" t="s">
        <v>694</v>
      </c>
      <c r="E71" s="22"/>
      <c r="F71" s="110">
        <f t="shared" si="2"/>
        <v>0.12479413840621113</v>
      </c>
      <c r="G71" s="110" t="str">
        <f t="shared" ref="G71:G76" si="3">IF($D$77=0,"",IF(D71="[Mark as ND1 if not relevant]","",D71/$D$77))</f>
        <v/>
      </c>
      <c r="H71" s="24"/>
      <c r="L71" s="24"/>
      <c r="M71" s="24"/>
      <c r="N71" s="55"/>
    </row>
    <row r="72" spans="1:14" x14ac:dyDescent="0.25">
      <c r="A72" s="26" t="s">
        <v>113</v>
      </c>
      <c r="B72" s="98" t="s">
        <v>1018</v>
      </c>
      <c r="C72" s="104">
        <v>528.20000000000005</v>
      </c>
      <c r="D72" s="104" t="s">
        <v>694</v>
      </c>
      <c r="E72" s="22"/>
      <c r="F72" s="110">
        <f t="shared" si="2"/>
        <v>8.8764158236144253E-2</v>
      </c>
      <c r="G72" s="110" t="str">
        <f t="shared" si="3"/>
        <v/>
      </c>
      <c r="H72" s="24"/>
      <c r="L72" s="24"/>
      <c r="M72" s="24"/>
      <c r="N72" s="55"/>
    </row>
    <row r="73" spans="1:14" x14ac:dyDescent="0.25">
      <c r="A73" s="26" t="s">
        <v>114</v>
      </c>
      <c r="B73" s="98" t="s">
        <v>1019</v>
      </c>
      <c r="C73" s="104">
        <v>582.6</v>
      </c>
      <c r="D73" s="104" t="s">
        <v>694</v>
      </c>
      <c r="E73" s="22"/>
      <c r="F73" s="110">
        <f t="shared" si="2"/>
        <v>9.7906093503176153E-2</v>
      </c>
      <c r="G73" s="110" t="str">
        <f t="shared" si="3"/>
        <v/>
      </c>
      <c r="H73" s="24"/>
      <c r="L73" s="24"/>
      <c r="M73" s="24"/>
      <c r="N73" s="55"/>
    </row>
    <row r="74" spans="1:14" x14ac:dyDescent="0.25">
      <c r="A74" s="26" t="s">
        <v>115</v>
      </c>
      <c r="B74" s="98" t="s">
        <v>1020</v>
      </c>
      <c r="C74" s="104">
        <v>711.9</v>
      </c>
      <c r="D74" s="104" t="s">
        <v>694</v>
      </c>
      <c r="E74" s="22"/>
      <c r="F74" s="110">
        <f t="shared" si="2"/>
        <v>0.11963499479044129</v>
      </c>
      <c r="G74" s="110" t="str">
        <f t="shared" si="3"/>
        <v/>
      </c>
      <c r="H74" s="24"/>
      <c r="L74" s="24"/>
      <c r="M74" s="24"/>
      <c r="N74" s="55"/>
    </row>
    <row r="75" spans="1:14" x14ac:dyDescent="0.25">
      <c r="A75" s="26" t="s">
        <v>116</v>
      </c>
      <c r="B75" s="98" t="s">
        <v>1021</v>
      </c>
      <c r="C75" s="104">
        <v>1717.4</v>
      </c>
      <c r="D75" s="104" t="s">
        <v>694</v>
      </c>
      <c r="E75" s="22"/>
      <c r="F75" s="110">
        <f t="shared" si="2"/>
        <v>0.28860955197795179</v>
      </c>
      <c r="G75" s="110" t="str">
        <f t="shared" si="3"/>
        <v/>
      </c>
      <c r="H75" s="24"/>
      <c r="L75" s="24"/>
      <c r="M75" s="24"/>
      <c r="N75" s="55"/>
    </row>
    <row r="76" spans="1:14" x14ac:dyDescent="0.25">
      <c r="A76" s="26" t="s">
        <v>117</v>
      </c>
      <c r="B76" s="98" t="s">
        <v>1022</v>
      </c>
      <c r="C76" s="104">
        <v>717.8</v>
      </c>
      <c r="D76" s="104" t="s">
        <v>694</v>
      </c>
      <c r="E76" s="22"/>
      <c r="F76" s="110">
        <f t="shared" si="2"/>
        <v>0.1206264914462407</v>
      </c>
      <c r="G76" s="110" t="str">
        <f t="shared" si="3"/>
        <v/>
      </c>
      <c r="H76" s="24"/>
      <c r="L76" s="24"/>
      <c r="M76" s="24"/>
      <c r="N76" s="55"/>
    </row>
    <row r="77" spans="1:14" x14ac:dyDescent="0.25">
      <c r="A77" s="26" t="s">
        <v>118</v>
      </c>
      <c r="B77" s="59" t="s">
        <v>97</v>
      </c>
      <c r="C77" s="105">
        <f>SUM(C70:C76)</f>
        <v>5950.6</v>
      </c>
      <c r="D77" s="105">
        <f>SUM(D70:D76)</f>
        <v>0</v>
      </c>
      <c r="E77" s="43"/>
      <c r="F77" s="111">
        <f>SUM(F70:F76)</f>
        <v>1</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309.5</v>
      </c>
      <c r="D79" s="105"/>
      <c r="E79" s="43"/>
      <c r="F79" s="110">
        <f t="shared" ref="F79:F87" si="5">IF($C$77=0,"",IF(C79="[for completion]","",C79/$C$77))</f>
        <v>5.2011561859308303E-2</v>
      </c>
      <c r="G79" s="110" t="str">
        <f t="shared" si="4"/>
        <v/>
      </c>
      <c r="H79" s="24"/>
      <c r="L79" s="24"/>
      <c r="M79" s="24"/>
      <c r="N79" s="55"/>
    </row>
    <row r="80" spans="1:14" outlineLevel="1" x14ac:dyDescent="0.25">
      <c r="A80" s="26" t="s">
        <v>123</v>
      </c>
      <c r="B80" s="60" t="s">
        <v>124</v>
      </c>
      <c r="C80" s="105">
        <v>640.6</v>
      </c>
      <c r="D80" s="105"/>
      <c r="E80" s="43"/>
      <c r="F80" s="110">
        <f t="shared" si="5"/>
        <v>0.10765300978052633</v>
      </c>
      <c r="G80" s="110" t="str">
        <f t="shared" si="4"/>
        <v/>
      </c>
      <c r="H80" s="24"/>
      <c r="L80" s="24"/>
      <c r="M80" s="24"/>
      <c r="N80" s="55"/>
    </row>
    <row r="81" spans="1:14" outlineLevel="1" x14ac:dyDescent="0.25">
      <c r="A81" s="26" t="s">
        <v>125</v>
      </c>
      <c r="B81" s="60" t="s">
        <v>126</v>
      </c>
      <c r="C81" s="105">
        <v>370.6</v>
      </c>
      <c r="D81" s="105"/>
      <c r="E81" s="43"/>
      <c r="F81" s="110">
        <f t="shared" si="5"/>
        <v>6.2279434006654789E-2</v>
      </c>
      <c r="G81" s="110" t="str">
        <f t="shared" si="4"/>
        <v/>
      </c>
      <c r="H81" s="24"/>
      <c r="L81" s="24"/>
      <c r="M81" s="24"/>
      <c r="N81" s="55"/>
    </row>
    <row r="82" spans="1:14" outlineLevel="1" x14ac:dyDescent="0.25">
      <c r="A82" s="26" t="s">
        <v>127</v>
      </c>
      <c r="B82" s="60" t="s">
        <v>128</v>
      </c>
      <c r="C82" s="105">
        <v>372</v>
      </c>
      <c r="D82" s="105"/>
      <c r="E82" s="43"/>
      <c r="F82" s="110">
        <f t="shared" si="5"/>
        <v>6.2514704399556337E-2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4.47</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867.2</v>
      </c>
      <c r="D93" s="104" t="s">
        <v>694</v>
      </c>
      <c r="E93" s="22"/>
      <c r="F93" s="110">
        <f>IF($C$100=0,"",IF(C93="[for completion]","",IF(C93="","",C93/$C$100)))</f>
        <v>0.30952635899632364</v>
      </c>
      <c r="G93" s="110" t="str">
        <f>IF($D$100=0,"",IF(D93="[Mark as ND1 if not relevant]","",IF(D93="","",D93/$D$100)))</f>
        <v/>
      </c>
      <c r="H93" s="24"/>
      <c r="L93" s="24"/>
      <c r="M93" s="24"/>
      <c r="N93" s="55"/>
    </row>
    <row r="94" spans="1:14" x14ac:dyDescent="0.25">
      <c r="A94" s="26" t="s">
        <v>140</v>
      </c>
      <c r="B94" s="99" t="s">
        <v>1017</v>
      </c>
      <c r="C94" s="104">
        <v>538.6</v>
      </c>
      <c r="D94" s="104" t="s">
        <v>694</v>
      </c>
      <c r="E94" s="22"/>
      <c r="F94" s="110">
        <f t="shared" ref="F94:F99" si="6">IF($C$100=0,"",IF(C94="[for completion]","",IF(C94="","",C94/$C$100)))</f>
        <v>0.19224042545597314</v>
      </c>
      <c r="G94" s="110" t="str">
        <f t="shared" ref="G94:G99" si="7">IF($D$100=0,"",IF(D94="[Mark as ND1 if not relevant]","",IF(D94="","",D94/$D$100)))</f>
        <v/>
      </c>
      <c r="H94" s="24"/>
      <c r="L94" s="24"/>
      <c r="M94" s="24"/>
      <c r="N94" s="55"/>
    </row>
    <row r="95" spans="1:14" x14ac:dyDescent="0.25">
      <c r="A95" s="26" t="s">
        <v>141</v>
      </c>
      <c r="B95" s="99" t="s">
        <v>1018</v>
      </c>
      <c r="C95" s="104">
        <v>627.5</v>
      </c>
      <c r="D95" s="104" t="s">
        <v>694</v>
      </c>
      <c r="E95" s="22"/>
      <c r="F95" s="110">
        <f t="shared" si="6"/>
        <v>0.22397116036692005</v>
      </c>
      <c r="G95" s="110" t="str">
        <f t="shared" si="7"/>
        <v/>
      </c>
      <c r="H95" s="24"/>
      <c r="L95" s="24"/>
      <c r="M95" s="24"/>
      <c r="N95" s="55"/>
    </row>
    <row r="96" spans="1:14" x14ac:dyDescent="0.25">
      <c r="A96" s="26" t="s">
        <v>142</v>
      </c>
      <c r="B96" s="99" t="s">
        <v>1019</v>
      </c>
      <c r="C96" s="104">
        <v>138.30000000000001</v>
      </c>
      <c r="D96" s="104" t="s">
        <v>694</v>
      </c>
      <c r="E96" s="22"/>
      <c r="F96" s="110">
        <f t="shared" si="6"/>
        <v>4.9362886818717207E-2</v>
      </c>
      <c r="G96" s="110" t="str">
        <f t="shared" si="7"/>
        <v/>
      </c>
      <c r="H96" s="24"/>
      <c r="L96" s="24"/>
      <c r="M96" s="24"/>
      <c r="N96" s="55"/>
    </row>
    <row r="97" spans="1:14" x14ac:dyDescent="0.25">
      <c r="A97" s="26" t="s">
        <v>143</v>
      </c>
      <c r="B97" s="99" t="s">
        <v>1020</v>
      </c>
      <c r="C97" s="104">
        <v>76</v>
      </c>
      <c r="D97" s="104" t="s">
        <v>694</v>
      </c>
      <c r="E97" s="22"/>
      <c r="F97" s="110">
        <f t="shared" si="6"/>
        <v>2.7126387550415815E-2</v>
      </c>
      <c r="G97" s="110" t="str">
        <f t="shared" si="7"/>
        <v/>
      </c>
      <c r="H97" s="24"/>
      <c r="L97" s="24"/>
      <c r="M97" s="24"/>
    </row>
    <row r="98" spans="1:14" x14ac:dyDescent="0.25">
      <c r="A98" s="26" t="s">
        <v>144</v>
      </c>
      <c r="B98" s="99" t="s">
        <v>1021</v>
      </c>
      <c r="C98" s="104">
        <v>165.1</v>
      </c>
      <c r="D98" s="104" t="s">
        <v>694</v>
      </c>
      <c r="E98" s="22"/>
      <c r="F98" s="110">
        <f t="shared" si="6"/>
        <v>5.8928507691758565E-2</v>
      </c>
      <c r="G98" s="110" t="str">
        <f t="shared" si="7"/>
        <v/>
      </c>
      <c r="H98" s="24"/>
      <c r="L98" s="24"/>
      <c r="M98" s="24"/>
    </row>
    <row r="99" spans="1:14" x14ac:dyDescent="0.25">
      <c r="A99" s="26" t="s">
        <v>145</v>
      </c>
      <c r="B99" s="99" t="s">
        <v>1022</v>
      </c>
      <c r="C99" s="104">
        <v>389</v>
      </c>
      <c r="D99" s="104" t="s">
        <v>694</v>
      </c>
      <c r="E99" s="22"/>
      <c r="F99" s="110">
        <f t="shared" si="6"/>
        <v>0.13884427311989148</v>
      </c>
      <c r="G99" s="110" t="str">
        <f t="shared" si="7"/>
        <v/>
      </c>
      <c r="H99" s="24"/>
      <c r="L99" s="24"/>
      <c r="M99" s="24"/>
    </row>
    <row r="100" spans="1:14" x14ac:dyDescent="0.25">
      <c r="A100" s="26" t="s">
        <v>146</v>
      </c>
      <c r="B100" s="59" t="s">
        <v>97</v>
      </c>
      <c r="C100" s="105">
        <f>SUM(C93:C99)</f>
        <v>2801.7000000000003</v>
      </c>
      <c r="D100" s="105">
        <f>SUM(D93:D99)</f>
        <v>0</v>
      </c>
      <c r="E100" s="43"/>
      <c r="F100" s="111">
        <f>SUM(F93:F99)</f>
        <v>1.0000000000000002</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254</v>
      </c>
      <c r="D102" s="105"/>
      <c r="E102" s="43"/>
      <c r="F102" s="110">
        <f t="shared" si="8"/>
        <v>9.0659242602705498E-2</v>
      </c>
      <c r="G102" s="110" t="str">
        <f t="shared" si="9"/>
        <v/>
      </c>
      <c r="H102" s="24"/>
      <c r="L102" s="24"/>
      <c r="M102" s="24"/>
    </row>
    <row r="103" spans="1:14" outlineLevel="1" x14ac:dyDescent="0.25">
      <c r="A103" s="26" t="s">
        <v>149</v>
      </c>
      <c r="B103" s="60" t="s">
        <v>124</v>
      </c>
      <c r="C103" s="105">
        <v>613.20000000000005</v>
      </c>
      <c r="D103" s="105"/>
      <c r="E103" s="43"/>
      <c r="F103" s="110">
        <f t="shared" si="8"/>
        <v>0.21886711639361817</v>
      </c>
      <c r="G103" s="110" t="str">
        <f t="shared" si="9"/>
        <v/>
      </c>
      <c r="H103" s="24"/>
      <c r="L103" s="24"/>
      <c r="M103" s="24"/>
    </row>
    <row r="104" spans="1:14" outlineLevel="1" x14ac:dyDescent="0.25">
      <c r="A104" s="26" t="s">
        <v>150</v>
      </c>
      <c r="B104" s="60" t="s">
        <v>126</v>
      </c>
      <c r="C104" s="105">
        <v>92</v>
      </c>
      <c r="D104" s="105"/>
      <c r="E104" s="43"/>
      <c r="F104" s="110">
        <f t="shared" si="8"/>
        <v>3.2837205982082306E-2</v>
      </c>
      <c r="G104" s="110" t="str">
        <f t="shared" si="9"/>
        <v/>
      </c>
      <c r="H104" s="24"/>
      <c r="L104" s="24"/>
      <c r="M104" s="24"/>
    </row>
    <row r="105" spans="1:14" outlineLevel="1" x14ac:dyDescent="0.25">
      <c r="A105" s="26" t="s">
        <v>151</v>
      </c>
      <c r="B105" s="60" t="s">
        <v>128</v>
      </c>
      <c r="C105" s="105">
        <v>446.6</v>
      </c>
      <c r="D105" s="105"/>
      <c r="E105" s="43"/>
      <c r="F105" s="110">
        <f t="shared" si="8"/>
        <v>0.15940321947389086</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5547.1</v>
      </c>
      <c r="D112" s="104">
        <v>5547.1</v>
      </c>
      <c r="E112" s="51"/>
      <c r="F112" s="110">
        <f>IF($C$129=0,"",IF(C112="[for completion]","",IF(C112="","",C112/$C$129)))</f>
        <v>0.93219171176015869</v>
      </c>
      <c r="G112" s="110">
        <f>IF($D$129=0,"",IF(D112="[for completion]","",IF(D112="","",D112/$D$129)))</f>
        <v>0.93219171176015869</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403.5</v>
      </c>
      <c r="D127" s="104">
        <v>403.5</v>
      </c>
      <c r="E127" s="43"/>
      <c r="F127" s="110">
        <f t="shared" ref="F127" si="14">IF($C$129=0,"",IF(C127="[for completion]","",IF(C127="","",C127/$C$129)))</f>
        <v>6.7808288239841349E-2</v>
      </c>
      <c r="G127" s="110">
        <f t="shared" ref="G127" si="15">IF($D$129=0,"",IF(D127="[for completion]","",IF(D127="","",D127/$D$129)))</f>
        <v>6.7808288239841349E-2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5950.6</v>
      </c>
      <c r="D129" s="104">
        <f>SUM(D112:D128)</f>
        <v>5950.6</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2360.1999999999998</v>
      </c>
      <c r="D138" s="104">
        <v>2360.1999999999998</v>
      </c>
      <c r="E138" s="51"/>
      <c r="F138" s="110">
        <f>IF($C$155=0,"",IF(C138="[for completion]","",IF(C138="","",C138/$C$155)))</f>
        <v>0.84241710390120284</v>
      </c>
      <c r="G138" s="110">
        <f>IF($D$155=0,"",IF(D138="[for completion]","",IF(D138="","",D138/$D$155)))</f>
        <v>0.84241710390120284</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441.5</v>
      </c>
      <c r="D153" s="104">
        <v>441.5</v>
      </c>
      <c r="E153" s="43"/>
      <c r="F153" s="110">
        <f t="shared" si="22"/>
        <v>0.15758289609879716</v>
      </c>
      <c r="G153" s="110">
        <f t="shared" si="23"/>
        <v>0.15758289609879716</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2801.7</v>
      </c>
      <c r="D155" s="104">
        <f>SUM(D138:D154)</f>
        <v>2801.7</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2796.7</v>
      </c>
      <c r="D164" s="104">
        <v>2796.7</v>
      </c>
      <c r="E164" s="63"/>
      <c r="F164" s="110">
        <f>IF($C$167=0,"",IF(C164="[for completion]","",IF(C164="","",C164/$C$167)))</f>
        <v>0.99821536924010423</v>
      </c>
      <c r="G164" s="110">
        <f>IF($D$167=0,"",IF(D164="[for completion]","",IF(D164="","",D164/$D$167)))</f>
        <v>0.99821536924010423</v>
      </c>
      <c r="H164" s="24"/>
      <c r="L164" s="24"/>
      <c r="M164" s="24"/>
      <c r="N164" s="55"/>
    </row>
    <row r="165" spans="1:14" x14ac:dyDescent="0.25">
      <c r="A165" s="26" t="s">
        <v>221</v>
      </c>
      <c r="B165" s="24" t="s">
        <v>222</v>
      </c>
      <c r="C165" s="104">
        <v>5</v>
      </c>
      <c r="D165" s="104">
        <v>5</v>
      </c>
      <c r="E165" s="63"/>
      <c r="F165" s="110">
        <f t="shared" ref="F165:F166" si="26">IF($C$167=0,"",IF(C165="[for completion]","",IF(C165="","",C165/$C$167)))</f>
        <v>1.7846307598957778E-3</v>
      </c>
      <c r="G165" s="110">
        <f t="shared" ref="G165:G166" si="27">IF($D$167=0,"",IF(D165="[for completion]","",IF(D165="","",D165/$D$167)))</f>
        <v>1.7846307598957778E-3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2801.7</v>
      </c>
      <c r="D167" s="113">
        <f>SUM(D164:D166)</f>
        <v>2801.7</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519</v>
      </c>
      <c r="E218" s="63"/>
      <c r="F218" s="110">
        <f t="shared" ref="F218:F219" si="31">IF($C$38=0,"",IF(C218="[for completion]","",IF(C218="","",C218/$C$38)))</f>
        <v>8.7218095654219743E-2</v>
      </c>
      <c r="G218" s="110">
        <f t="shared" ref="G218:G219" si="32">IF($C$39=0,"",IF(C218="[for completion]","",IF(C218="","",C218/$C$39)))</f>
        <v>0.18524467287718172</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519</v>
      </c>
      <c r="E220" s="63"/>
      <c r="F220" s="100">
        <f>SUM(F217:F219)</f>
        <v>8.7218095654219743E-2</v>
      </c>
      <c r="G220" s="100">
        <f>SUM(G217:G219)</f>
        <v>0.18524467287718172</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1144</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1146</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1E5D9432-770E-42AE-A395-67C2CC31A90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1622</v>
      </c>
      <c r="E10" s="129"/>
      <c r="F10" s="129"/>
      <c r="H10" s="122"/>
      <c r="I10" s="129"/>
      <c r="L10" s="129"/>
      <c r="M10" s="129"/>
    </row>
    <row r="11" spans="1:14" outlineLevel="1" x14ac:dyDescent="0.25">
      <c r="A11" s="127" t="s">
        <v>475</v>
      </c>
      <c r="B11" s="139" t="s">
        <v>426</v>
      </c>
      <c r="C11" s="143">
        <v>868</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3668.6480000000001</v>
      </c>
      <c r="D19" s="168">
        <v>1622</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1147</v>
      </c>
      <c r="C22" s="140">
        <v>1097.5</v>
      </c>
      <c r="D22" s="143">
        <v>1198</v>
      </c>
      <c r="E22" s="129"/>
      <c r="F22" s="121">
        <f>IF($C$37=0,"",IF(C22="[for completion]","",C22/$C$37))</f>
        <v>0.1844351830067556</v>
      </c>
      <c r="G22" s="121">
        <f>IF($D$37=0,"",IF(D22="[for completion]","",D22/$D$37))</f>
        <v>0.73859432799013558</v>
      </c>
      <c r="H22" s="122"/>
      <c r="I22" s="129"/>
      <c r="L22" s="129"/>
      <c r="M22" s="147"/>
      <c r="N22" s="147"/>
    </row>
    <row r="23" spans="1:14" x14ac:dyDescent="0.25">
      <c r="A23" s="127" t="s">
        <v>489</v>
      </c>
      <c r="B23" s="129" t="s">
        <v>1148</v>
      </c>
      <c r="C23" s="140">
        <v>1878.6</v>
      </c>
      <c r="D23" s="143">
        <v>289</v>
      </c>
      <c r="E23" s="129"/>
      <c r="F23" s="121">
        <f t="shared" ref="F23:F36" si="0">IF($C$37=0,"",IF(C23="[for completion]","",C23/$C$37))</f>
        <v>0.31569925721775954</v>
      </c>
      <c r="G23" s="121">
        <f t="shared" ref="G23:G36" si="1">IF($D$37=0,"",IF(D23="[for completion]","",D23/$D$37))</f>
        <v>0.1781750924784217</v>
      </c>
      <c r="H23" s="122"/>
      <c r="I23" s="129"/>
      <c r="L23" s="129"/>
      <c r="M23" s="147"/>
      <c r="N23" s="147"/>
    </row>
    <row r="24" spans="1:14" x14ac:dyDescent="0.25">
      <c r="A24" s="127" t="s">
        <v>490</v>
      </c>
      <c r="B24" s="129" t="s">
        <v>1149</v>
      </c>
      <c r="C24" s="140">
        <v>2974.5</v>
      </c>
      <c r="D24" s="143">
        <v>135</v>
      </c>
      <c r="F24" s="121">
        <f t="shared" si="0"/>
        <v>0.4998655597754848</v>
      </c>
      <c r="G24" s="121">
        <f t="shared" si="1"/>
        <v>8.3230579531442667E-2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5950.6</v>
      </c>
      <c r="D37" s="146">
        <f>SUM(D22:D36)</f>
        <v>1622</v>
      </c>
      <c r="E37" s="62"/>
      <c r="F37" s="111">
        <f>SUM(F22:F36)</f>
        <v>1</v>
      </c>
      <c r="G37" s="111">
        <f>SUM(G22:G36)</f>
        <v>0.99999999999999989</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5431.6</v>
      </c>
      <c r="E39" s="164"/>
      <c r="F39" s="121">
        <f>IF($C$42=0,"",IF(C39="[for completion]","",C39/$C$42))</f>
        <v>0.91278190434578022</v>
      </c>
      <c r="G39" s="146"/>
      <c r="H39" s="122"/>
      <c r="I39" s="129"/>
      <c r="L39" s="164"/>
      <c r="M39" s="147"/>
      <c r="N39" s="146"/>
    </row>
    <row r="40" spans="1:14" x14ac:dyDescent="0.25">
      <c r="A40" s="127" t="s">
        <v>507</v>
      </c>
      <c r="B40" s="129" t="s">
        <v>508</v>
      </c>
      <c r="C40" s="140">
        <v>519</v>
      </c>
      <c r="E40" s="164"/>
      <c r="F40" s="121">
        <f>IF($C$42=0,"",IF(C40="[for completion]","",C40/$C$42))</f>
        <v>8.7218095654219743E-2</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5950.6</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0.97470000000000001</v>
      </c>
      <c r="G49" s="127"/>
      <c r="H49" s="122"/>
      <c r="I49" s="130"/>
      <c r="N49" s="127"/>
    </row>
    <row r="50" spans="1:14" x14ac:dyDescent="0.25">
      <c r="A50" s="127" t="s">
        <v>517</v>
      </c>
      <c r="B50" s="127" t="s">
        <v>432</v>
      </c>
      <c r="C50" s="100">
        <v>6.7000000000000002E-3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2.3E-3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4.5100000000000001E-2</v>
      </c>
      <c r="G59" s="127"/>
      <c r="H59" s="122"/>
      <c r="N59" s="127"/>
    </row>
    <row r="60" spans="1:14" x14ac:dyDescent="0.25">
      <c r="A60" s="127" t="s">
        <v>527</v>
      </c>
      <c r="B60" s="127" t="s">
        <v>441</v>
      </c>
      <c r="C60" s="100">
        <v>0.92059999999999997</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2.52E-2</v>
      </c>
      <c r="G81" s="127"/>
      <c r="H81" s="122"/>
      <c r="I81" s="130"/>
      <c r="N81" s="127"/>
    </row>
    <row r="82" spans="1:14" x14ac:dyDescent="0.25">
      <c r="A82" s="127" t="s">
        <v>549</v>
      </c>
      <c r="B82" s="129" t="s">
        <v>269</v>
      </c>
      <c r="C82" s="100">
        <v>2.8999999999999998E-3</v>
      </c>
      <c r="G82" s="127"/>
      <c r="H82" s="122"/>
      <c r="I82" s="129"/>
      <c r="N82" s="127"/>
    </row>
    <row r="83" spans="1:14" x14ac:dyDescent="0.25">
      <c r="A83" s="127" t="s">
        <v>550</v>
      </c>
      <c r="B83" s="127" t="s">
        <v>456</v>
      </c>
      <c r="C83" s="100">
        <v>2.23E-2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1150</v>
      </c>
      <c r="C104" s="100">
        <v>3.2800000000000003E-2</v>
      </c>
      <c r="G104" s="127"/>
      <c r="H104" s="122"/>
      <c r="I104" s="129"/>
      <c r="N104" s="127"/>
    </row>
    <row r="105" spans="1:14" x14ac:dyDescent="0.25">
      <c r="A105" s="127" t="s">
        <v>571</v>
      </c>
      <c r="B105" s="129" t="s">
        <v>1151</v>
      </c>
      <c r="C105" s="100">
        <v>0.14680000000000001</v>
      </c>
      <c r="G105" s="127"/>
      <c r="H105" s="122"/>
      <c r="I105" s="129"/>
      <c r="N105" s="127"/>
    </row>
    <row r="106" spans="1:14" x14ac:dyDescent="0.25">
      <c r="A106" s="127" t="s">
        <v>572</v>
      </c>
      <c r="B106" s="129" t="s">
        <v>1152</v>
      </c>
      <c r="C106" s="100">
        <v>0.24929999999999999</v>
      </c>
      <c r="G106" s="127"/>
      <c r="H106" s="122"/>
      <c r="I106" s="129"/>
      <c r="N106" s="127"/>
    </row>
    <row r="107" spans="1:14" x14ac:dyDescent="0.25">
      <c r="A107" s="127" t="s">
        <v>573</v>
      </c>
      <c r="B107" s="129" t="s">
        <v>1153</v>
      </c>
      <c r="C107" s="100">
        <v>2.5999999999999999E-3</v>
      </c>
      <c r="G107" s="127"/>
      <c r="H107" s="122"/>
      <c r="I107" s="129"/>
      <c r="N107" s="127"/>
    </row>
    <row r="108" spans="1:14" x14ac:dyDescent="0.25">
      <c r="A108" s="127" t="s">
        <v>574</v>
      </c>
      <c r="B108" s="129" t="s">
        <v>1154</v>
      </c>
      <c r="C108" s="100">
        <v>2.0899999999999998E-2</v>
      </c>
      <c r="G108" s="127"/>
      <c r="H108" s="122"/>
      <c r="I108" s="129"/>
      <c r="N108" s="127"/>
    </row>
    <row r="109" spans="1:14" x14ac:dyDescent="0.25">
      <c r="A109" s="127" t="s">
        <v>575</v>
      </c>
      <c r="B109" s="129" t="s">
        <v>1155</v>
      </c>
      <c r="C109" s="100">
        <v>2.3699999999999999E-2</v>
      </c>
      <c r="G109" s="127"/>
      <c r="H109" s="122"/>
      <c r="I109" s="129"/>
      <c r="N109" s="127"/>
    </row>
    <row r="110" spans="1:14" x14ac:dyDescent="0.25">
      <c r="A110" s="127" t="s">
        <v>576</v>
      </c>
      <c r="B110" s="129" t="s">
        <v>1156</v>
      </c>
      <c r="C110" s="100">
        <v>6.1600000000000002E-2</v>
      </c>
      <c r="G110" s="127"/>
      <c r="H110" s="122"/>
      <c r="I110" s="129"/>
      <c r="N110" s="127"/>
    </row>
    <row r="111" spans="1:14" x14ac:dyDescent="0.25">
      <c r="A111" s="127" t="s">
        <v>577</v>
      </c>
      <c r="B111" s="129" t="s">
        <v>1157</v>
      </c>
      <c r="C111" s="100">
        <v>4.0000000000000001E-3</v>
      </c>
      <c r="G111" s="127"/>
      <c r="H111" s="122"/>
      <c r="I111" s="129"/>
      <c r="N111" s="127"/>
    </row>
    <row r="112" spans="1:14" x14ac:dyDescent="0.25">
      <c r="A112" s="127" t="s">
        <v>578</v>
      </c>
      <c r="B112" s="129" t="s">
        <v>1158</v>
      </c>
      <c r="C112" s="100">
        <v>0.1038</v>
      </c>
      <c r="G112" s="127"/>
      <c r="H112" s="122"/>
      <c r="I112" s="129"/>
      <c r="N112" s="127"/>
    </row>
    <row r="113" spans="1:14" x14ac:dyDescent="0.25">
      <c r="A113" s="127" t="s">
        <v>579</v>
      </c>
      <c r="B113" s="129" t="s">
        <v>1159</v>
      </c>
      <c r="C113" s="100">
        <v>0.255</v>
      </c>
      <c r="G113" s="127"/>
      <c r="H113" s="122"/>
      <c r="I113" s="129"/>
      <c r="N113" s="127"/>
    </row>
    <row r="114" spans="1:14" x14ac:dyDescent="0.25">
      <c r="A114" s="127" t="s">
        <v>580</v>
      </c>
      <c r="B114" s="129" t="s">
        <v>1160</v>
      </c>
      <c r="C114" s="100">
        <v>3.04E-2</v>
      </c>
      <c r="G114" s="127"/>
      <c r="H114" s="122"/>
      <c r="I114" s="129"/>
      <c r="N114" s="127"/>
    </row>
    <row r="115" spans="1:14" x14ac:dyDescent="0.25">
      <c r="A115" s="127" t="s">
        <v>581</v>
      </c>
      <c r="B115" s="129" t="s">
        <v>1161</v>
      </c>
      <c r="C115" s="100">
        <v>1.7500000000000002E-2</v>
      </c>
      <c r="G115" s="127"/>
      <c r="H115" s="122"/>
      <c r="I115" s="129"/>
      <c r="N115" s="127"/>
    </row>
    <row r="116" spans="1:14" x14ac:dyDescent="0.25">
      <c r="A116" s="127" t="s">
        <v>582</v>
      </c>
      <c r="B116" s="129" t="s">
        <v>1162</v>
      </c>
      <c r="C116" s="100">
        <v>2.92E-2</v>
      </c>
      <c r="G116" s="127"/>
      <c r="H116" s="122"/>
      <c r="I116" s="129"/>
      <c r="N116" s="127"/>
    </row>
    <row r="117" spans="1:14" x14ac:dyDescent="0.25">
      <c r="A117" s="127" t="s">
        <v>583</v>
      </c>
      <c r="B117" s="129" t="s">
        <v>1163</v>
      </c>
      <c r="C117" s="100">
        <v>9.4000000000000004E-3</v>
      </c>
      <c r="G117" s="127"/>
      <c r="H117" s="122"/>
      <c r="I117" s="129"/>
      <c r="N117" s="127"/>
    </row>
    <row r="118" spans="1:14" x14ac:dyDescent="0.25">
      <c r="A118" s="127" t="s">
        <v>584</v>
      </c>
      <c r="B118" s="129" t="s">
        <v>1164</v>
      </c>
      <c r="C118" s="100">
        <v>9.1999999999999998E-3</v>
      </c>
      <c r="G118" s="127"/>
      <c r="H118" s="122"/>
      <c r="I118" s="129"/>
      <c r="N118" s="127"/>
    </row>
    <row r="119" spans="1:14" x14ac:dyDescent="0.25">
      <c r="A119" s="127" t="s">
        <v>585</v>
      </c>
      <c r="B119" s="129" t="s">
        <v>1165</v>
      </c>
      <c r="C119" s="100">
        <v>3.8E-3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0.69199999999999995</v>
      </c>
      <c r="D130" s="122"/>
      <c r="E130" s="122"/>
      <c r="F130" s="122"/>
      <c r="G130" s="122"/>
      <c r="H130" s="122"/>
      <c r="K130" s="122"/>
      <c r="L130" s="122"/>
      <c r="M130" s="122"/>
      <c r="N130" s="122"/>
    </row>
    <row r="131" spans="1:14" x14ac:dyDescent="0.25">
      <c r="A131" s="127" t="s">
        <v>596</v>
      </c>
      <c r="B131" s="127" t="s">
        <v>462</v>
      </c>
      <c r="C131" s="100">
        <v>0.308</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0.48399999999999999</v>
      </c>
      <c r="D138" s="164"/>
      <c r="E138" s="164"/>
      <c r="F138" s="62"/>
      <c r="G138" s="146"/>
      <c r="H138" s="122"/>
      <c r="K138" s="164"/>
      <c r="L138" s="164"/>
      <c r="M138" s="62"/>
      <c r="N138" s="146"/>
    </row>
    <row r="139" spans="1:14" x14ac:dyDescent="0.25">
      <c r="A139" s="127" t="s">
        <v>603</v>
      </c>
      <c r="B139" s="127" t="s">
        <v>465</v>
      </c>
      <c r="C139" s="100">
        <v>0.51600000000000001</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1306.3</v>
      </c>
      <c r="D148" s="164"/>
      <c r="E148" s="164"/>
      <c r="F148" s="121">
        <f>IF($C$152=0,"",IF(C148="[for completion]","",C148/$C$152))</f>
        <v>0.21952408160521625</v>
      </c>
      <c r="G148" s="146"/>
      <c r="H148" s="122"/>
      <c r="I148" s="129"/>
      <c r="K148" s="164"/>
      <c r="L148" s="164"/>
      <c r="M148" s="147"/>
      <c r="N148" s="146"/>
    </row>
    <row r="149" spans="1:14" x14ac:dyDescent="0.25">
      <c r="A149" s="127" t="s">
        <v>614</v>
      </c>
      <c r="B149" s="129" t="s">
        <v>615</v>
      </c>
      <c r="C149" s="140">
        <v>1701.6</v>
      </c>
      <c r="D149" s="164"/>
      <c r="E149" s="164"/>
      <c r="F149" s="121">
        <f>IF($C$152=0,"",IF(C149="[for completion]","",C149/$C$152))</f>
        <v>0.28595435754377707</v>
      </c>
      <c r="G149" s="146"/>
      <c r="H149" s="122"/>
      <c r="I149" s="129"/>
      <c r="K149" s="164"/>
      <c r="L149" s="164"/>
      <c r="M149" s="147"/>
      <c r="N149" s="146"/>
    </row>
    <row r="150" spans="1:14" x14ac:dyDescent="0.25">
      <c r="A150" s="127" t="s">
        <v>616</v>
      </c>
      <c r="B150" s="129" t="s">
        <v>617</v>
      </c>
      <c r="C150" s="140">
        <v>2912.6</v>
      </c>
      <c r="D150" s="164"/>
      <c r="E150" s="164"/>
      <c r="F150" s="121">
        <f>IF($C$152=0,"",IF(C150="[for completion]","",C150/$C$152))</f>
        <v>0.48946324740362313</v>
      </c>
      <c r="G150" s="146"/>
      <c r="H150" s="122"/>
      <c r="I150" s="129"/>
      <c r="K150" s="164"/>
      <c r="L150" s="164"/>
      <c r="M150" s="147"/>
      <c r="N150" s="146"/>
    </row>
    <row r="151" spans="1:14" ht="15" customHeight="1" x14ac:dyDescent="0.25">
      <c r="A151" s="127" t="s">
        <v>618</v>
      </c>
      <c r="B151" s="129" t="s">
        <v>619</v>
      </c>
      <c r="C151" s="140">
        <v>30.1</v>
      </c>
      <c r="D151" s="164"/>
      <c r="E151" s="164"/>
      <c r="F151" s="121">
        <f>IF($C$152=0,"",IF(C151="[for completion]","",C151/$C$152))</f>
        <v>5.0583134473834567E-3</v>
      </c>
      <c r="G151" s="146"/>
      <c r="H151" s="122"/>
      <c r="I151" s="129"/>
      <c r="K151" s="164"/>
      <c r="L151" s="164"/>
      <c r="M151" s="147"/>
      <c r="N151" s="146"/>
    </row>
    <row r="152" spans="1:14" ht="15" customHeight="1" x14ac:dyDescent="0.25">
      <c r="A152" s="127" t="s">
        <v>620</v>
      </c>
      <c r="B152" s="144" t="s">
        <v>97</v>
      </c>
      <c r="C152" s="145">
        <f>SUM(C148:C151)</f>
        <v>5950.6</v>
      </c>
      <c r="D152" s="164"/>
      <c r="E152" s="164"/>
      <c r="F152" s="100">
        <f>SUM(F148:F151)</f>
        <v>0.99999999999999989</v>
      </c>
      <c r="G152" s="146"/>
      <c r="H152" s="122"/>
      <c r="I152" s="129"/>
      <c r="K152" s="164"/>
      <c r="L152" s="164"/>
      <c r="M152" s="147"/>
      <c r="N152" s="146"/>
    </row>
    <row r="153" spans="1:14" ht="15" customHeight="1" outlineLevel="1" x14ac:dyDescent="0.25">
      <c r="A153" s="127" t="s">
        <v>621</v>
      </c>
      <c r="B153" s="139" t="s">
        <v>622</v>
      </c>
      <c r="C153" s="169">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9">
        <v>20</v>
      </c>
      <c r="D154" s="164"/>
      <c r="E154" s="164"/>
      <c r="F154" s="121">
        <f t="shared" ref="F154:F159" si="2">IF($C$152=0,"",IF(C154="[for completion]","",C154/$C$152))</f>
        <v>3.3610056128793734E-3</v>
      </c>
      <c r="G154" s="146"/>
      <c r="H154" s="122"/>
      <c r="I154" s="129"/>
      <c r="K154" s="164"/>
      <c r="L154" s="164"/>
      <c r="M154" s="147"/>
      <c r="N154" s="146"/>
    </row>
    <row r="155" spans="1:14" ht="15" customHeight="1" outlineLevel="1" x14ac:dyDescent="0.25">
      <c r="A155" s="127" t="s">
        <v>625</v>
      </c>
      <c r="B155" s="139" t="s">
        <v>626</v>
      </c>
      <c r="C155" s="169">
        <v>1286.3</v>
      </c>
      <c r="D155" s="164"/>
      <c r="E155" s="164"/>
      <c r="F155" s="121">
        <f t="shared" si="2"/>
        <v>0.21616307599233689</v>
      </c>
      <c r="G155" s="146"/>
      <c r="H155" s="122"/>
      <c r="I155" s="129"/>
      <c r="K155" s="164"/>
      <c r="L155" s="164"/>
      <c r="M155" s="147"/>
      <c r="N155" s="146"/>
    </row>
    <row r="156" spans="1:14" ht="15" customHeight="1" outlineLevel="1" x14ac:dyDescent="0.25">
      <c r="A156" s="127" t="s">
        <v>627</v>
      </c>
      <c r="B156" s="139" t="s">
        <v>628</v>
      </c>
      <c r="C156" s="169">
        <v>1401.6</v>
      </c>
      <c r="D156" s="164"/>
      <c r="E156" s="164"/>
      <c r="F156" s="121">
        <f t="shared" si="2"/>
        <v>0.23553927335058647</v>
      </c>
      <c r="G156" s="146"/>
      <c r="H156" s="122"/>
      <c r="I156" s="129"/>
      <c r="K156" s="164"/>
      <c r="L156" s="164"/>
      <c r="M156" s="147"/>
      <c r="N156" s="146"/>
    </row>
    <row r="157" spans="1:14" ht="15" customHeight="1" outlineLevel="1" x14ac:dyDescent="0.25">
      <c r="A157" s="127" t="s">
        <v>629</v>
      </c>
      <c r="B157" s="139" t="s">
        <v>630</v>
      </c>
      <c r="C157" s="169">
        <v>300</v>
      </c>
      <c r="D157" s="164"/>
      <c r="E157" s="164"/>
      <c r="F157" s="121">
        <f t="shared" si="2"/>
        <v>5.0415084193190601E-2</v>
      </c>
      <c r="G157" s="146"/>
      <c r="H157" s="122"/>
      <c r="I157" s="129"/>
      <c r="K157" s="164"/>
      <c r="L157" s="164"/>
      <c r="M157" s="147"/>
      <c r="N157" s="146"/>
    </row>
    <row r="158" spans="1:14" ht="15" customHeight="1" outlineLevel="1" x14ac:dyDescent="0.25">
      <c r="A158" s="127" t="s">
        <v>631</v>
      </c>
      <c r="B158" s="139" t="s">
        <v>632</v>
      </c>
      <c r="C158" s="169">
        <v>2668.8</v>
      </c>
      <c r="D158" s="164"/>
      <c r="E158" s="164"/>
      <c r="F158" s="121">
        <f t="shared" si="2"/>
        <v>0.44849258898262362</v>
      </c>
      <c r="G158" s="146"/>
      <c r="H158" s="122"/>
      <c r="I158" s="129"/>
      <c r="K158" s="164"/>
      <c r="L158" s="164"/>
      <c r="M158" s="147"/>
      <c r="N158" s="146"/>
    </row>
    <row r="159" spans="1:14" ht="15" customHeight="1" outlineLevel="1" x14ac:dyDescent="0.25">
      <c r="A159" s="127" t="s">
        <v>633</v>
      </c>
      <c r="B159" s="139" t="s">
        <v>634</v>
      </c>
      <c r="C159" s="169">
        <v>243.8</v>
      </c>
      <c r="D159" s="164"/>
      <c r="E159" s="164"/>
      <c r="F159" s="121">
        <f t="shared" si="2"/>
        <v>4.0970658420999562E-2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0.39429999999999998</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80E37-4CF3-422A-8F24-22DAA4954E38}">
  <sheetPr>
    <tabColor rgb="FFFFD320"/>
    <pageSetUpPr fitToPage="1"/>
  </sheetPr>
  <dimension ref="A1:AMK33"/>
  <sheetViews>
    <sheetView zoomScaleNormal="90" workbookViewId="0"/>
  </sheetViews>
  <sheetFormatPr baseColWidth="10" defaultColWidth="9.140625" defaultRowHeight="15" x14ac:dyDescent="0.25"/>
  <cols>
    <col min="1" max="1" width="46" style="273" customWidth="1"/>
    <col min="2" max="2" width="11.5703125" style="273" customWidth="1"/>
    <col min="3" max="3" width="15.7109375" style="277" customWidth="1"/>
    <col min="4" max="8" width="15.7109375" style="273" customWidth="1"/>
    <col min="9" max="9" width="16.7109375" style="273" customWidth="1"/>
    <col min="10" max="10" width="17.7109375" style="273" customWidth="1"/>
    <col min="11" max="11" width="27" style="273" customWidth="1"/>
    <col min="12" max="12" width="38.140625" style="273" customWidth="1"/>
    <col min="13" max="13" width="37.85546875" style="273" customWidth="1"/>
    <col min="14" max="1025" width="11.42578125" style="273" customWidth="1"/>
    <col min="1026" max="16384" width="9.140625" style="272"/>
  </cols>
  <sheetData>
    <row r="1" spans="1:13" s="273" customFormat="1" ht="15.75" customHeight="1" thickBot="1" x14ac:dyDescent="0.3">
      <c r="A1" s="205" t="s">
        <v>1557</v>
      </c>
      <c r="B1" s="206" t="s">
        <v>1590</v>
      </c>
      <c r="C1" s="207"/>
      <c r="D1" s="206"/>
      <c r="E1" s="206"/>
      <c r="F1" s="206"/>
      <c r="G1" s="206"/>
      <c r="H1" s="208"/>
    </row>
    <row r="2" spans="1:13" s="273" customFormat="1" ht="15" customHeight="1" x14ac:dyDescent="0.25">
      <c r="A2" s="209" t="s">
        <v>1558</v>
      </c>
      <c r="B2" s="210" t="s">
        <v>1559</v>
      </c>
      <c r="C2" s="211">
        <v>5950.6</v>
      </c>
      <c r="D2" s="212" t="s">
        <v>1560</v>
      </c>
      <c r="E2" s="213"/>
      <c r="F2" s="213"/>
      <c r="G2" s="210" t="s">
        <v>1559</v>
      </c>
      <c r="H2" s="211">
        <v>2801.7</v>
      </c>
    </row>
    <row r="3" spans="1:13" s="273" customFormat="1" ht="15" customHeight="1" x14ac:dyDescent="0.25">
      <c r="A3" s="214" t="s">
        <v>1561</v>
      </c>
      <c r="B3" s="215" t="s">
        <v>1562</v>
      </c>
      <c r="C3" s="216">
        <v>5.42</v>
      </c>
      <c r="D3" s="285" t="s">
        <v>1563</v>
      </c>
      <c r="E3" s="286"/>
      <c r="F3" s="286"/>
      <c r="G3" s="217" t="s">
        <v>1562</v>
      </c>
      <c r="H3" s="218">
        <v>4.47</v>
      </c>
      <c r="J3" s="219"/>
      <c r="K3" s="220"/>
    </row>
    <row r="4" spans="1:13" s="273" customFormat="1" ht="15" customHeight="1" x14ac:dyDescent="0.25">
      <c r="A4" s="221" t="s">
        <v>1564</v>
      </c>
      <c r="B4" s="215" t="s">
        <v>1544</v>
      </c>
      <c r="C4" s="222">
        <v>2</v>
      </c>
      <c r="D4" s="285" t="s">
        <v>1565</v>
      </c>
      <c r="E4" s="286"/>
      <c r="F4" s="286"/>
      <c r="G4" s="215" t="s">
        <v>1545</v>
      </c>
      <c r="H4" s="223" t="s">
        <v>1566</v>
      </c>
    </row>
    <row r="5" spans="1:13" s="273" customFormat="1" ht="15" customHeight="1" x14ac:dyDescent="0.25">
      <c r="A5" s="224" t="s">
        <v>1086</v>
      </c>
      <c r="B5" s="215" t="s">
        <v>1567</v>
      </c>
      <c r="C5" s="225">
        <v>1622</v>
      </c>
      <c r="D5" s="285" t="s">
        <v>1568</v>
      </c>
      <c r="E5" s="286"/>
      <c r="F5" s="286"/>
      <c r="G5" s="217" t="s">
        <v>1569</v>
      </c>
      <c r="H5" s="218" t="s">
        <v>1546</v>
      </c>
    </row>
    <row r="6" spans="1:13" s="273" customFormat="1" ht="15" customHeight="1" x14ac:dyDescent="0.25">
      <c r="A6" s="278" t="s">
        <v>1199</v>
      </c>
      <c r="B6" s="215" t="s">
        <v>1567</v>
      </c>
      <c r="C6" s="225">
        <v>868</v>
      </c>
      <c r="D6" s="285" t="s">
        <v>1570</v>
      </c>
      <c r="E6" s="286"/>
      <c r="F6" s="286"/>
      <c r="G6" s="217" t="s">
        <v>1547</v>
      </c>
      <c r="H6" s="223" t="s">
        <v>1566</v>
      </c>
      <c r="J6" s="219"/>
      <c r="K6" s="220"/>
    </row>
    <row r="7" spans="1:13" s="273" customFormat="1" ht="15" customHeight="1" thickBot="1" x14ac:dyDescent="0.3">
      <c r="A7" s="278" t="s">
        <v>1571</v>
      </c>
      <c r="B7" s="215" t="s">
        <v>1559</v>
      </c>
      <c r="C7" s="216">
        <v>2346.6</v>
      </c>
      <c r="D7" s="287" t="s">
        <v>1572</v>
      </c>
      <c r="E7" s="288"/>
      <c r="F7" s="288"/>
      <c r="G7" s="226" t="s">
        <v>1545</v>
      </c>
      <c r="H7" s="227" t="s">
        <v>1573</v>
      </c>
    </row>
    <row r="8" spans="1:13" s="273" customFormat="1" ht="18" customHeight="1" x14ac:dyDescent="0.25">
      <c r="A8" s="228" t="s">
        <v>1574</v>
      </c>
      <c r="B8" s="215" t="s">
        <v>1559</v>
      </c>
      <c r="C8" s="229">
        <v>519</v>
      </c>
      <c r="D8" s="230"/>
      <c r="E8" s="230"/>
      <c r="F8" s="230"/>
      <c r="G8" s="230"/>
      <c r="H8" s="231"/>
    </row>
    <row r="9" spans="1:13" s="273" customFormat="1" ht="15" customHeight="1" thickBot="1" x14ac:dyDescent="0.3">
      <c r="A9" s="228" t="s">
        <v>1575</v>
      </c>
      <c r="B9" s="215" t="s">
        <v>1559</v>
      </c>
      <c r="C9" s="229">
        <v>5431.6</v>
      </c>
      <c r="D9" s="230"/>
      <c r="E9" s="230"/>
      <c r="F9" s="230"/>
      <c r="G9" s="230"/>
      <c r="H9" s="231"/>
    </row>
    <row r="10" spans="1:13" s="274" customFormat="1" ht="15" customHeight="1" thickBot="1" x14ac:dyDescent="0.3">
      <c r="A10" s="232" t="s">
        <v>1576</v>
      </c>
      <c r="B10" s="210" t="s">
        <v>1559</v>
      </c>
      <c r="C10" s="233">
        <v>519</v>
      </c>
      <c r="D10" s="234"/>
      <c r="E10" s="234"/>
      <c r="F10" s="234"/>
      <c r="G10" s="234"/>
      <c r="H10" s="235"/>
    </row>
    <row r="11" spans="1:13" s="273" customFormat="1" ht="31.5" x14ac:dyDescent="0.25">
      <c r="A11" s="236" t="s">
        <v>1577</v>
      </c>
      <c r="B11" s="210"/>
      <c r="C11" s="237"/>
      <c r="D11" s="238"/>
      <c r="E11" s="238"/>
      <c r="F11" s="238"/>
      <c r="G11" s="238" t="s">
        <v>1543</v>
      </c>
      <c r="H11" s="239"/>
      <c r="K11" s="275"/>
      <c r="L11" s="275"/>
      <c r="M11" s="276"/>
    </row>
    <row r="12" spans="1:13" s="273" customFormat="1" ht="15" customHeight="1" x14ac:dyDescent="0.25">
      <c r="A12" s="228" t="s">
        <v>1578</v>
      </c>
      <c r="B12" s="215" t="s">
        <v>1559</v>
      </c>
      <c r="C12" s="216">
        <v>0</v>
      </c>
      <c r="D12" s="240"/>
      <c r="E12" s="240"/>
      <c r="F12" s="240"/>
      <c r="G12" s="240"/>
      <c r="H12" s="231"/>
    </row>
    <row r="13" spans="1:13" s="273" customFormat="1" ht="15" customHeight="1" thickBot="1" x14ac:dyDescent="0.3">
      <c r="A13" s="241" t="s">
        <v>1579</v>
      </c>
      <c r="B13" s="242" t="s">
        <v>1559</v>
      </c>
      <c r="C13" s="243">
        <v>0</v>
      </c>
      <c r="D13" s="230"/>
      <c r="E13" s="230"/>
      <c r="F13" s="230"/>
      <c r="G13" s="230"/>
      <c r="H13" s="231"/>
    </row>
    <row r="14" spans="1:13" s="273" customFormat="1" ht="15" customHeight="1" x14ac:dyDescent="0.25">
      <c r="A14" s="232" t="s">
        <v>1580</v>
      </c>
      <c r="B14" s="210" t="s">
        <v>1548</v>
      </c>
      <c r="C14" s="244" t="str">
        <f>IF(C16&lt;&gt;0,"Y","N")</f>
        <v>N</v>
      </c>
      <c r="D14" s="230"/>
      <c r="E14" s="230"/>
      <c r="F14" s="230"/>
      <c r="G14" s="230"/>
      <c r="H14" s="231"/>
      <c r="I14" s="276"/>
      <c r="J14" s="276"/>
      <c r="K14" s="245"/>
      <c r="L14" s="245"/>
    </row>
    <row r="15" spans="1:13" s="273" customFormat="1" ht="15" customHeight="1" x14ac:dyDescent="0.25">
      <c r="A15" s="214" t="s">
        <v>1581</v>
      </c>
      <c r="B15" s="215" t="s">
        <v>1549</v>
      </c>
      <c r="C15" s="246"/>
      <c r="D15" s="247"/>
      <c r="E15" s="247"/>
      <c r="F15" s="247"/>
      <c r="G15" s="247"/>
      <c r="H15" s="239"/>
    </row>
    <row r="16" spans="1:13" s="273" customFormat="1" ht="15" customHeight="1" thickBot="1" x14ac:dyDescent="0.3">
      <c r="A16" s="228" t="s">
        <v>1582</v>
      </c>
      <c r="B16" s="220" t="s">
        <v>1559</v>
      </c>
      <c r="C16" s="248">
        <v>0</v>
      </c>
      <c r="D16" s="231"/>
      <c r="E16" s="231"/>
      <c r="F16" s="231"/>
      <c r="G16" s="231"/>
      <c r="H16" s="239"/>
      <c r="I16" s="275"/>
      <c r="J16" s="275"/>
      <c r="K16" s="245"/>
      <c r="L16" s="245"/>
    </row>
    <row r="17" spans="1:8" s="273" customFormat="1" ht="15" customHeight="1" x14ac:dyDescent="0.25">
      <c r="A17" s="249" t="s">
        <v>1583</v>
      </c>
      <c r="B17" s="250" t="s">
        <v>1559</v>
      </c>
      <c r="C17" s="251" t="s">
        <v>1550</v>
      </c>
      <c r="D17" s="252" t="s">
        <v>1584</v>
      </c>
      <c r="E17" s="253"/>
      <c r="F17" s="253"/>
      <c r="G17" s="230"/>
      <c r="H17" s="231"/>
    </row>
    <row r="18" spans="1:8" s="273" customFormat="1" ht="15" customHeight="1" x14ac:dyDescent="0.25">
      <c r="A18" s="254" t="s">
        <v>162</v>
      </c>
      <c r="B18" s="255"/>
      <c r="C18" s="256">
        <v>2360.1999999999998</v>
      </c>
      <c r="D18" s="223">
        <v>5547.1</v>
      </c>
      <c r="E18" s="253"/>
      <c r="F18" s="253"/>
      <c r="G18" s="230"/>
      <c r="H18" s="231"/>
    </row>
    <row r="19" spans="1:8" s="273" customFormat="1" ht="15" customHeight="1" x14ac:dyDescent="0.25">
      <c r="A19" s="257" t="s">
        <v>1025</v>
      </c>
      <c r="B19" s="217"/>
      <c r="C19" s="256">
        <v>0</v>
      </c>
      <c r="D19" s="223">
        <v>0</v>
      </c>
      <c r="E19" s="258"/>
      <c r="F19" s="258"/>
      <c r="G19" s="230"/>
      <c r="H19" s="231"/>
    </row>
    <row r="20" spans="1:8" s="273" customFormat="1" ht="15" customHeight="1" x14ac:dyDescent="0.25">
      <c r="A20" s="257" t="s">
        <v>1026</v>
      </c>
      <c r="B20" s="217"/>
      <c r="C20" s="256">
        <v>0</v>
      </c>
      <c r="D20" s="223">
        <v>0</v>
      </c>
      <c r="E20" s="258"/>
      <c r="F20" s="258"/>
      <c r="G20" s="230"/>
      <c r="H20" s="231"/>
    </row>
    <row r="21" spans="1:8" s="273" customFormat="1" ht="15" customHeight="1" x14ac:dyDescent="0.25">
      <c r="A21" s="259" t="s">
        <v>1027</v>
      </c>
      <c r="B21" s="217"/>
      <c r="C21" s="256">
        <v>0</v>
      </c>
      <c r="D21" s="223">
        <v>0</v>
      </c>
      <c r="E21" s="258"/>
      <c r="F21" s="258"/>
      <c r="G21" s="230"/>
      <c r="H21" s="231"/>
    </row>
    <row r="22" spans="1:8" s="273" customFormat="1" ht="15" customHeight="1" x14ac:dyDescent="0.25">
      <c r="A22" s="259" t="s">
        <v>173</v>
      </c>
      <c r="B22" s="217"/>
      <c r="C22" s="256">
        <v>0</v>
      </c>
      <c r="D22" s="223">
        <v>0</v>
      </c>
      <c r="E22" s="258"/>
      <c r="F22" s="258"/>
      <c r="G22" s="230"/>
      <c r="H22" s="231"/>
    </row>
    <row r="23" spans="1:8" s="273" customFormat="1" ht="15" customHeight="1" x14ac:dyDescent="0.25">
      <c r="A23" s="259" t="s">
        <v>175</v>
      </c>
      <c r="B23" s="217"/>
      <c r="C23" s="256">
        <v>0</v>
      </c>
      <c r="D23" s="223">
        <v>0</v>
      </c>
      <c r="E23" s="258"/>
      <c r="F23" s="258"/>
      <c r="G23" s="230"/>
      <c r="H23" s="231"/>
    </row>
    <row r="24" spans="1:8" s="273" customFormat="1" ht="15" customHeight="1" x14ac:dyDescent="0.25">
      <c r="A24" s="259" t="s">
        <v>1028</v>
      </c>
      <c r="B24" s="217"/>
      <c r="C24" s="256">
        <v>0</v>
      </c>
      <c r="D24" s="223">
        <v>0</v>
      </c>
      <c r="E24" s="258"/>
      <c r="F24" s="258"/>
      <c r="G24" s="230"/>
      <c r="H24" s="231"/>
    </row>
    <row r="25" spans="1:8" s="273" customFormat="1" ht="15" customHeight="1" x14ac:dyDescent="0.25">
      <c r="A25" s="259" t="s">
        <v>177</v>
      </c>
      <c r="B25" s="217"/>
      <c r="C25" s="256">
        <v>0</v>
      </c>
      <c r="D25" s="223">
        <v>0</v>
      </c>
      <c r="E25" s="258"/>
      <c r="F25" s="258"/>
      <c r="G25" s="230"/>
      <c r="H25" s="231"/>
    </row>
    <row r="26" spans="1:8" s="273" customFormat="1" ht="15" customHeight="1" x14ac:dyDescent="0.25">
      <c r="A26" s="259" t="s">
        <v>1035</v>
      </c>
      <c r="B26" s="217"/>
      <c r="C26" s="256">
        <v>0</v>
      </c>
      <c r="D26" s="223">
        <v>0</v>
      </c>
      <c r="E26" s="258"/>
      <c r="F26" s="258"/>
      <c r="G26" s="230"/>
      <c r="H26" s="231"/>
    </row>
    <row r="27" spans="1:8" s="273" customFormat="1" ht="15" customHeight="1" x14ac:dyDescent="0.25">
      <c r="A27" s="259" t="s">
        <v>166</v>
      </c>
      <c r="B27" s="217"/>
      <c r="C27" s="256">
        <v>0</v>
      </c>
      <c r="D27" s="223">
        <v>0</v>
      </c>
      <c r="E27" s="258"/>
      <c r="F27" s="258"/>
      <c r="G27" s="230"/>
      <c r="H27" s="231"/>
    </row>
    <row r="28" spans="1:8" s="273" customFormat="1" ht="15" customHeight="1" x14ac:dyDescent="0.25">
      <c r="A28" s="259" t="s">
        <v>181</v>
      </c>
      <c r="B28" s="217"/>
      <c r="C28" s="256">
        <v>0</v>
      </c>
      <c r="D28" s="223">
        <v>0</v>
      </c>
      <c r="E28" s="258"/>
      <c r="F28" s="258"/>
      <c r="G28" s="230"/>
      <c r="H28" s="231"/>
    </row>
    <row r="29" spans="1:8" s="273" customFormat="1" ht="15" customHeight="1" thickBot="1" x14ac:dyDescent="0.3">
      <c r="A29" s="260" t="s">
        <v>1029</v>
      </c>
      <c r="B29" s="226"/>
      <c r="C29" s="261">
        <v>441.5</v>
      </c>
      <c r="D29" s="227">
        <v>403.5</v>
      </c>
      <c r="E29" s="258"/>
      <c r="F29" s="258"/>
      <c r="G29" s="230"/>
      <c r="H29" s="231"/>
    </row>
    <row r="30" spans="1:8" s="273" customFormat="1" ht="15" customHeight="1" x14ac:dyDescent="0.25">
      <c r="A30" s="262" t="s">
        <v>1585</v>
      </c>
      <c r="B30" s="263"/>
      <c r="C30" s="264" t="s">
        <v>1551</v>
      </c>
      <c r="D30" s="265" t="s">
        <v>1552</v>
      </c>
      <c r="E30" s="266" t="s">
        <v>1553</v>
      </c>
      <c r="F30" s="266" t="s">
        <v>1554</v>
      </c>
      <c r="G30" s="211" t="s">
        <v>1555</v>
      </c>
      <c r="H30" s="231"/>
    </row>
    <row r="31" spans="1:8" s="273" customFormat="1" ht="15" customHeight="1" thickBot="1" x14ac:dyDescent="0.3">
      <c r="A31" s="267" t="s">
        <v>1586</v>
      </c>
      <c r="B31" s="268"/>
      <c r="C31" s="269"/>
      <c r="D31" s="269" t="s">
        <v>1556</v>
      </c>
      <c r="E31" s="269"/>
      <c r="F31" s="269"/>
      <c r="G31" s="270"/>
      <c r="H31" s="231"/>
    </row>
    <row r="33" spans="1:1" x14ac:dyDescent="0.25">
      <c r="A33" s="271" t="s">
        <v>1587</v>
      </c>
    </row>
  </sheetData>
  <mergeCells count="5">
    <mergeCell ref="D3:F3"/>
    <mergeCell ref="D4:F4"/>
    <mergeCell ref="D5:F5"/>
    <mergeCell ref="D6:F6"/>
    <mergeCell ref="D7:F7"/>
  </mergeCells>
  <printOptions horizontalCentered="1"/>
  <pageMargins left="0.78740157480314965" right="0.78740157480314965" top="1.2598425196850394" bottom="0.6692913385826772" header="0.78740157480314965" footer="0.78740157480314965"/>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89" t="s">
        <v>1013</v>
      </c>
      <c r="B1" s="28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1166</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88.53</v>
      </c>
      <c r="H75" s="24"/>
    </row>
    <row r="76" spans="1:14" x14ac:dyDescent="0.25">
      <c r="A76" s="26" t="s">
        <v>976</v>
      </c>
      <c r="B76" s="26" t="s">
        <v>1008</v>
      </c>
      <c r="C76" s="26">
        <v>65.040000000000006</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70">
        <v>0</v>
      </c>
      <c r="F82" s="131"/>
      <c r="G82" s="170">
        <v>0</v>
      </c>
      <c r="H82" s="24"/>
    </row>
    <row r="83" spans="1:8" x14ac:dyDescent="0.25">
      <c r="A83" s="26" t="s">
        <v>983</v>
      </c>
      <c r="B83" s="131" t="s">
        <v>998</v>
      </c>
      <c r="E83" s="170">
        <v>0</v>
      </c>
      <c r="G83" s="170">
        <v>0</v>
      </c>
      <c r="H83" s="24"/>
    </row>
    <row r="84" spans="1:8" x14ac:dyDescent="0.25">
      <c r="A84" s="26" t="s">
        <v>984</v>
      </c>
      <c r="B84" s="131" t="s">
        <v>996</v>
      </c>
      <c r="E84" s="170">
        <v>0</v>
      </c>
      <c r="G84" s="170">
        <v>0</v>
      </c>
      <c r="H84" s="24"/>
    </row>
    <row r="85" spans="1:8" x14ac:dyDescent="0.25">
      <c r="A85" s="26" t="s">
        <v>985</v>
      </c>
      <c r="B85" s="131" t="s">
        <v>997</v>
      </c>
      <c r="E85" s="170">
        <v>0</v>
      </c>
      <c r="G85" s="170">
        <v>0</v>
      </c>
      <c r="H85" s="24"/>
    </row>
    <row r="86" spans="1:8" x14ac:dyDescent="0.25">
      <c r="A86" s="26" t="s">
        <v>1000</v>
      </c>
      <c r="B86" s="131" t="s">
        <v>999</v>
      </c>
      <c r="E86" s="170">
        <v>0</v>
      </c>
      <c r="G86" s="170">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E803-5968-4B77-8C18-B2E9064C4DFF}">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22" customWidth="1"/>
    <col min="2" max="2" width="48.42578125" style="204" customWidth="1"/>
    <col min="3" max="3" width="38.42578125" style="204" customWidth="1"/>
    <col min="4" max="4" width="56.5703125" style="204" customWidth="1"/>
    <col min="5" max="5" width="255.7109375" style="122" customWidth="1"/>
    <col min="6" max="16384" width="11.42578125" style="122"/>
  </cols>
  <sheetData>
    <row r="1" spans="1:5" s="172" customFormat="1" ht="21" x14ac:dyDescent="0.35">
      <c r="A1" s="171" t="s">
        <v>1254</v>
      </c>
      <c r="B1" s="189" t="s">
        <v>1255</v>
      </c>
      <c r="C1" s="189" t="s">
        <v>1256</v>
      </c>
      <c r="D1" s="189" t="s">
        <v>1167</v>
      </c>
      <c r="E1" s="171" t="s">
        <v>1257</v>
      </c>
    </row>
    <row r="2" spans="1:5" ht="105" x14ac:dyDescent="0.25">
      <c r="A2" s="173" t="s">
        <v>1258</v>
      </c>
      <c r="B2" s="185" t="s">
        <v>1259</v>
      </c>
      <c r="C2" s="190"/>
      <c r="D2" s="190"/>
      <c r="E2" s="174" t="s">
        <v>1260</v>
      </c>
    </row>
    <row r="3" spans="1:5" ht="60" x14ac:dyDescent="0.25">
      <c r="A3" s="173" t="s">
        <v>1261</v>
      </c>
      <c r="B3" s="185" t="s">
        <v>1262</v>
      </c>
      <c r="C3" s="185" t="s">
        <v>1263</v>
      </c>
      <c r="D3" s="185" t="s">
        <v>1264</v>
      </c>
      <c r="E3" s="174" t="s">
        <v>1265</v>
      </c>
    </row>
    <row r="4" spans="1:5" x14ac:dyDescent="0.25">
      <c r="A4" s="173" t="s">
        <v>1266</v>
      </c>
      <c r="B4" s="185" t="s">
        <v>1267</v>
      </c>
      <c r="C4" s="190"/>
      <c r="D4" s="190"/>
      <c r="E4" s="175" t="s">
        <v>1268</v>
      </c>
    </row>
    <row r="5" spans="1:5" x14ac:dyDescent="0.25">
      <c r="A5" s="173" t="s">
        <v>1269</v>
      </c>
      <c r="B5" s="190"/>
      <c r="C5" s="190"/>
      <c r="D5" s="190"/>
      <c r="E5" s="175" t="s">
        <v>1270</v>
      </c>
    </row>
    <row r="6" spans="1:5" x14ac:dyDescent="0.25">
      <c r="A6" s="173" t="s">
        <v>1271</v>
      </c>
      <c r="B6" s="190"/>
      <c r="C6" s="190"/>
      <c r="D6" s="190"/>
      <c r="E6" s="175" t="s">
        <v>1272</v>
      </c>
    </row>
    <row r="7" spans="1:5" ht="105" x14ac:dyDescent="0.25">
      <c r="A7" s="173" t="s">
        <v>1273</v>
      </c>
      <c r="B7" s="180" t="s">
        <v>1274</v>
      </c>
      <c r="C7" s="190"/>
      <c r="D7" s="190"/>
      <c r="E7" s="177" t="s">
        <v>1275</v>
      </c>
    </row>
    <row r="8" spans="1:5" ht="90" x14ac:dyDescent="0.25">
      <c r="A8" s="173" t="s">
        <v>1276</v>
      </c>
      <c r="B8" s="190"/>
      <c r="C8" s="180" t="s">
        <v>1277</v>
      </c>
      <c r="D8" s="185" t="s">
        <v>1278</v>
      </c>
      <c r="E8" s="175" t="s">
        <v>1279</v>
      </c>
    </row>
    <row r="9" spans="1:5" x14ac:dyDescent="0.25">
      <c r="A9" s="191" t="s">
        <v>1280</v>
      </c>
      <c r="B9" s="190"/>
      <c r="C9" s="185" t="s">
        <v>1281</v>
      </c>
      <c r="D9" s="190"/>
      <c r="E9" s="192" t="s">
        <v>1282</v>
      </c>
    </row>
    <row r="10" spans="1:5" ht="30" x14ac:dyDescent="0.25">
      <c r="A10" s="173" t="s">
        <v>1283</v>
      </c>
      <c r="B10" s="180" t="s">
        <v>1284</v>
      </c>
      <c r="C10" s="190"/>
      <c r="D10" s="190"/>
      <c r="E10" s="175" t="s">
        <v>1285</v>
      </c>
    </row>
    <row r="11" spans="1:5" x14ac:dyDescent="0.25">
      <c r="A11" s="173" t="s">
        <v>1286</v>
      </c>
      <c r="B11" s="190"/>
      <c r="C11" s="185" t="s">
        <v>1287</v>
      </c>
      <c r="D11" s="185" t="s">
        <v>1168</v>
      </c>
      <c r="E11" s="175" t="s">
        <v>1288</v>
      </c>
    </row>
    <row r="12" spans="1:5" ht="30" x14ac:dyDescent="0.25">
      <c r="A12" s="179" t="s">
        <v>1289</v>
      </c>
      <c r="B12" s="193" t="s">
        <v>1290</v>
      </c>
      <c r="C12" s="193" t="s">
        <v>1291</v>
      </c>
      <c r="D12" s="193" t="s">
        <v>1169</v>
      </c>
      <c r="E12" s="179" t="s">
        <v>1292</v>
      </c>
    </row>
    <row r="13" spans="1:5" ht="30" x14ac:dyDescent="0.25">
      <c r="A13" s="173" t="s">
        <v>1293</v>
      </c>
      <c r="B13" s="193" t="s">
        <v>1170</v>
      </c>
      <c r="C13" s="190"/>
      <c r="D13" s="190"/>
      <c r="E13" s="174" t="s">
        <v>1294</v>
      </c>
    </row>
    <row r="14" spans="1:5" ht="60" x14ac:dyDescent="0.25">
      <c r="A14" s="173" t="s">
        <v>1295</v>
      </c>
      <c r="B14" s="193" t="s">
        <v>1296</v>
      </c>
      <c r="C14" s="190"/>
      <c r="D14" s="190"/>
      <c r="E14" s="174" t="s">
        <v>1297</v>
      </c>
    </row>
    <row r="15" spans="1:5" ht="30" x14ac:dyDescent="0.25">
      <c r="A15" s="178" t="s">
        <v>1298</v>
      </c>
      <c r="B15" s="193" t="s">
        <v>1299</v>
      </c>
      <c r="C15" s="194"/>
      <c r="D15" s="194"/>
      <c r="E15" s="180" t="s">
        <v>1300</v>
      </c>
    </row>
    <row r="16" spans="1:5" ht="45" x14ac:dyDescent="0.25">
      <c r="A16" s="173" t="s">
        <v>1301</v>
      </c>
      <c r="B16" s="193" t="s">
        <v>1302</v>
      </c>
      <c r="C16" s="190"/>
      <c r="D16" s="190"/>
      <c r="E16" s="174" t="s">
        <v>1303</v>
      </c>
    </row>
    <row r="17" spans="1:5" ht="60" x14ac:dyDescent="0.25">
      <c r="A17" s="173" t="s">
        <v>1304</v>
      </c>
      <c r="B17" s="193" t="s">
        <v>1305</v>
      </c>
      <c r="C17" s="190"/>
      <c r="D17" s="190"/>
      <c r="E17" s="174" t="s">
        <v>1306</v>
      </c>
    </row>
    <row r="18" spans="1:5" ht="30" x14ac:dyDescent="0.25">
      <c r="A18" s="173" t="s">
        <v>1307</v>
      </c>
      <c r="B18" s="193" t="s">
        <v>1308</v>
      </c>
      <c r="C18" s="190"/>
      <c r="D18" s="190"/>
      <c r="E18" s="180" t="s">
        <v>1309</v>
      </c>
    </row>
    <row r="19" spans="1:5" ht="60" x14ac:dyDescent="0.25">
      <c r="A19" s="173" t="s">
        <v>1310</v>
      </c>
      <c r="B19" s="193" t="s">
        <v>1311</v>
      </c>
      <c r="C19" s="190"/>
      <c r="D19" s="190"/>
      <c r="E19" s="174" t="s">
        <v>1312</v>
      </c>
    </row>
    <row r="20" spans="1:5" ht="30" x14ac:dyDescent="0.25">
      <c r="A20" s="173" t="s">
        <v>1313</v>
      </c>
      <c r="B20" s="193" t="s">
        <v>1314</v>
      </c>
      <c r="C20" s="190"/>
      <c r="D20" s="190"/>
      <c r="E20" s="180" t="s">
        <v>1315</v>
      </c>
    </row>
    <row r="21" spans="1:5" ht="60" x14ac:dyDescent="0.25">
      <c r="A21" s="173" t="s">
        <v>1316</v>
      </c>
      <c r="B21" s="190"/>
      <c r="C21" s="180" t="s">
        <v>1317</v>
      </c>
      <c r="D21" s="185" t="s">
        <v>1171</v>
      </c>
      <c r="E21" s="175" t="s">
        <v>1318</v>
      </c>
    </row>
    <row r="22" spans="1:5" x14ac:dyDescent="0.25">
      <c r="A22" s="173" t="s">
        <v>1319</v>
      </c>
      <c r="B22" s="190"/>
      <c r="C22" s="185" t="s">
        <v>1320</v>
      </c>
      <c r="D22" s="190"/>
      <c r="E22" s="175" t="s">
        <v>1321</v>
      </c>
    </row>
    <row r="23" spans="1:5" x14ac:dyDescent="0.25">
      <c r="A23" s="173" t="s">
        <v>1322</v>
      </c>
      <c r="B23" s="190"/>
      <c r="C23" s="185" t="s">
        <v>1323</v>
      </c>
      <c r="D23" s="185" t="s">
        <v>1172</v>
      </c>
      <c r="E23" s="175" t="s">
        <v>1324</v>
      </c>
    </row>
    <row r="24" spans="1:5" ht="30" x14ac:dyDescent="0.25">
      <c r="A24" s="173" t="s">
        <v>1325</v>
      </c>
      <c r="B24" s="190"/>
      <c r="C24" s="180" t="s">
        <v>1317</v>
      </c>
      <c r="D24" s="185" t="s">
        <v>1171</v>
      </c>
      <c r="E24" s="175" t="s">
        <v>1326</v>
      </c>
    </row>
    <row r="25" spans="1:5" ht="120" x14ac:dyDescent="0.25">
      <c r="A25" s="173" t="s">
        <v>1327</v>
      </c>
      <c r="B25" s="185" t="s">
        <v>1328</v>
      </c>
      <c r="C25" s="190"/>
      <c r="D25" s="185" t="s">
        <v>1329</v>
      </c>
      <c r="E25" s="175" t="s">
        <v>1330</v>
      </c>
    </row>
    <row r="26" spans="1:5" x14ac:dyDescent="0.25">
      <c r="A26" s="181" t="s">
        <v>1331</v>
      </c>
      <c r="B26" s="195"/>
      <c r="C26" s="196" t="s">
        <v>1332</v>
      </c>
      <c r="D26" s="195"/>
      <c r="E26" s="182" t="s">
        <v>1333</v>
      </c>
    </row>
    <row r="27" spans="1:5" ht="75" x14ac:dyDescent="0.25">
      <c r="A27" s="176" t="s">
        <v>1334</v>
      </c>
      <c r="B27" s="180" t="s">
        <v>1335</v>
      </c>
      <c r="C27" s="197"/>
      <c r="D27" s="180" t="s">
        <v>1173</v>
      </c>
      <c r="E27" s="175" t="s">
        <v>1336</v>
      </c>
    </row>
    <row r="28" spans="1:5" x14ac:dyDescent="0.25">
      <c r="A28" s="176" t="s">
        <v>1337</v>
      </c>
      <c r="B28" s="197"/>
      <c r="C28" s="197"/>
      <c r="D28" s="180"/>
      <c r="E28" s="175" t="s">
        <v>1338</v>
      </c>
    </row>
    <row r="29" spans="1:5" x14ac:dyDescent="0.25">
      <c r="A29" s="176" t="s">
        <v>1339</v>
      </c>
      <c r="B29" s="197"/>
      <c r="C29" s="197"/>
      <c r="D29" s="180"/>
      <c r="E29" s="175" t="s">
        <v>1340</v>
      </c>
    </row>
    <row r="30" spans="1:5" x14ac:dyDescent="0.25">
      <c r="A30" s="176" t="s">
        <v>1341</v>
      </c>
      <c r="B30" s="197"/>
      <c r="C30" s="197"/>
      <c r="D30" s="180"/>
      <c r="E30" s="175" t="s">
        <v>1342</v>
      </c>
    </row>
    <row r="31" spans="1:5" ht="75" x14ac:dyDescent="0.25">
      <c r="A31" s="173" t="s">
        <v>1343</v>
      </c>
      <c r="B31" s="185"/>
      <c r="C31" s="185"/>
      <c r="D31" s="185"/>
      <c r="E31" s="177" t="s">
        <v>1344</v>
      </c>
    </row>
    <row r="32" spans="1:5" ht="75" x14ac:dyDescent="0.25">
      <c r="A32" s="173" t="s">
        <v>1345</v>
      </c>
      <c r="B32" s="190"/>
      <c r="C32" s="185" t="s">
        <v>1346</v>
      </c>
      <c r="D32" s="185" t="s">
        <v>1174</v>
      </c>
      <c r="E32" s="175" t="s">
        <v>1347</v>
      </c>
    </row>
    <row r="33" spans="1:5" ht="30" x14ac:dyDescent="0.25">
      <c r="A33" s="173" t="s">
        <v>1348</v>
      </c>
      <c r="B33" s="180" t="s">
        <v>1349</v>
      </c>
      <c r="C33" s="190"/>
      <c r="D33" s="185" t="s">
        <v>1175</v>
      </c>
      <c r="E33" s="175" t="s">
        <v>1350</v>
      </c>
    </row>
    <row r="34" spans="1:5" ht="60" x14ac:dyDescent="0.25">
      <c r="A34" s="173" t="s">
        <v>1351</v>
      </c>
      <c r="B34" s="185" t="s">
        <v>1352</v>
      </c>
      <c r="C34" s="190"/>
      <c r="D34" s="185" t="s">
        <v>1353</v>
      </c>
      <c r="E34" s="175" t="s">
        <v>1354</v>
      </c>
    </row>
    <row r="35" spans="1:5" x14ac:dyDescent="0.25">
      <c r="A35" s="173" t="s">
        <v>1355</v>
      </c>
      <c r="B35" s="190"/>
      <c r="C35" s="185" t="s">
        <v>1356</v>
      </c>
      <c r="D35" s="190"/>
      <c r="E35" s="178" t="s">
        <v>1357</v>
      </c>
    </row>
    <row r="36" spans="1:5" x14ac:dyDescent="0.25">
      <c r="A36" s="173" t="s">
        <v>1358</v>
      </c>
      <c r="B36" s="185"/>
      <c r="C36" s="185"/>
      <c r="D36" s="185"/>
      <c r="E36" s="183" t="s">
        <v>1359</v>
      </c>
    </row>
    <row r="37" spans="1:5" ht="45" x14ac:dyDescent="0.25">
      <c r="A37" s="173" t="s">
        <v>1360</v>
      </c>
      <c r="B37" s="185" t="s">
        <v>1361</v>
      </c>
      <c r="C37" s="190"/>
      <c r="D37" s="190"/>
      <c r="E37" s="175" t="s">
        <v>1362</v>
      </c>
    </row>
    <row r="38" spans="1:5" ht="30" x14ac:dyDescent="0.25">
      <c r="A38" s="173" t="s">
        <v>1363</v>
      </c>
      <c r="B38" s="180" t="s">
        <v>1349</v>
      </c>
      <c r="C38" s="190"/>
      <c r="D38" s="180" t="s">
        <v>1176</v>
      </c>
      <c r="E38" s="174" t="s">
        <v>1364</v>
      </c>
    </row>
    <row r="39" spans="1:5" x14ac:dyDescent="0.25">
      <c r="A39" s="173" t="s">
        <v>1365</v>
      </c>
      <c r="B39" s="185" t="s">
        <v>1366</v>
      </c>
      <c r="C39" s="185" t="s">
        <v>1367</v>
      </c>
      <c r="D39" s="185" t="s">
        <v>1368</v>
      </c>
      <c r="E39" s="175" t="s">
        <v>1369</v>
      </c>
    </row>
    <row r="40" spans="1:5" x14ac:dyDescent="0.25">
      <c r="A40" s="184" t="s">
        <v>1370</v>
      </c>
      <c r="B40" s="198"/>
      <c r="C40" s="199" t="s">
        <v>1177</v>
      </c>
      <c r="D40" s="198"/>
      <c r="E40" s="179" t="s">
        <v>1371</v>
      </c>
    </row>
    <row r="41" spans="1:5" ht="30" x14ac:dyDescent="0.25">
      <c r="A41" s="184" t="s">
        <v>1372</v>
      </c>
      <c r="B41" s="198"/>
      <c r="C41" s="193" t="s">
        <v>1373</v>
      </c>
      <c r="D41" s="198"/>
      <c r="E41" s="200" t="s">
        <v>1374</v>
      </c>
    </row>
    <row r="42" spans="1:5" ht="60" x14ac:dyDescent="0.25">
      <c r="A42" s="173" t="s">
        <v>1375</v>
      </c>
      <c r="B42" s="185" t="s">
        <v>1376</v>
      </c>
      <c r="C42" s="180" t="s">
        <v>1377</v>
      </c>
      <c r="D42" s="185" t="s">
        <v>1378</v>
      </c>
      <c r="E42" s="175" t="s">
        <v>1379</v>
      </c>
    </row>
    <row r="43" spans="1:5" x14ac:dyDescent="0.25">
      <c r="A43" s="176" t="s">
        <v>1380</v>
      </c>
      <c r="B43" s="197"/>
      <c r="C43" s="180" t="s">
        <v>1178</v>
      </c>
      <c r="D43" s="197"/>
      <c r="E43" s="175" t="s">
        <v>1381</v>
      </c>
    </row>
    <row r="44" spans="1:5" ht="45" x14ac:dyDescent="0.25">
      <c r="A44" s="173" t="s">
        <v>1382</v>
      </c>
      <c r="B44" s="180" t="s">
        <v>1383</v>
      </c>
      <c r="C44" s="180" t="s">
        <v>1384</v>
      </c>
      <c r="D44" s="185" t="s">
        <v>1385</v>
      </c>
      <c r="E44" s="175" t="s">
        <v>1386</v>
      </c>
    </row>
    <row r="45" spans="1:5" ht="30" x14ac:dyDescent="0.25">
      <c r="A45" s="173" t="s">
        <v>1387</v>
      </c>
      <c r="B45" s="190"/>
      <c r="C45" s="185" t="s">
        <v>1388</v>
      </c>
      <c r="D45" s="185" t="s">
        <v>1389</v>
      </c>
      <c r="E45" s="175" t="s">
        <v>1390</v>
      </c>
    </row>
    <row r="46" spans="1:5" ht="30" x14ac:dyDescent="0.25">
      <c r="A46" s="173" t="s">
        <v>1391</v>
      </c>
      <c r="B46" s="190"/>
      <c r="C46" s="185" t="s">
        <v>1392</v>
      </c>
      <c r="D46" s="185" t="s">
        <v>1393</v>
      </c>
      <c r="E46" s="175" t="s">
        <v>1394</v>
      </c>
    </row>
    <row r="47" spans="1:5" ht="60" x14ac:dyDescent="0.25">
      <c r="A47" s="173" t="s">
        <v>1395</v>
      </c>
      <c r="B47" s="185" t="s">
        <v>1179</v>
      </c>
      <c r="C47" s="190"/>
      <c r="D47" s="185" t="s">
        <v>1396</v>
      </c>
      <c r="E47" s="175" t="s">
        <v>1397</v>
      </c>
    </row>
    <row r="48" spans="1:5" ht="60" x14ac:dyDescent="0.25">
      <c r="A48" s="173" t="s">
        <v>1398</v>
      </c>
      <c r="B48" s="180" t="s">
        <v>1399</v>
      </c>
      <c r="C48" s="190"/>
      <c r="D48" s="180" t="s">
        <v>1400</v>
      </c>
      <c r="E48" s="175" t="s">
        <v>1401</v>
      </c>
    </row>
    <row r="49" spans="1:5" x14ac:dyDescent="0.25">
      <c r="A49" s="173" t="s">
        <v>1402</v>
      </c>
      <c r="B49" s="190"/>
      <c r="C49" s="185" t="s">
        <v>1403</v>
      </c>
      <c r="D49" s="185" t="s">
        <v>1404</v>
      </c>
      <c r="E49" s="178" t="s">
        <v>1405</v>
      </c>
    </row>
    <row r="50" spans="1:5" x14ac:dyDescent="0.25">
      <c r="A50" s="173" t="s">
        <v>1406</v>
      </c>
      <c r="B50" s="190"/>
      <c r="C50" s="185" t="s">
        <v>1407</v>
      </c>
      <c r="D50" s="185" t="s">
        <v>1408</v>
      </c>
      <c r="E50" s="178" t="s">
        <v>1409</v>
      </c>
    </row>
    <row r="51" spans="1:5" x14ac:dyDescent="0.25">
      <c r="A51" s="173" t="s">
        <v>1410</v>
      </c>
      <c r="B51" s="190"/>
      <c r="C51" s="185" t="s">
        <v>1411</v>
      </c>
      <c r="D51" s="185" t="s">
        <v>1412</v>
      </c>
      <c r="E51" s="178" t="s">
        <v>1413</v>
      </c>
    </row>
    <row r="52" spans="1:5" ht="30" x14ac:dyDescent="0.25">
      <c r="A52" s="173" t="s">
        <v>1414</v>
      </c>
      <c r="B52" s="190"/>
      <c r="C52" s="180" t="s">
        <v>1415</v>
      </c>
      <c r="D52" s="185" t="s">
        <v>1416</v>
      </c>
      <c r="E52" s="178" t="s">
        <v>1417</v>
      </c>
    </row>
    <row r="53" spans="1:5" ht="30" x14ac:dyDescent="0.25">
      <c r="A53" s="173" t="s">
        <v>1418</v>
      </c>
      <c r="B53" s="190"/>
      <c r="C53" s="185" t="s">
        <v>1180</v>
      </c>
      <c r="D53" s="185" t="s">
        <v>1181</v>
      </c>
      <c r="E53" s="175" t="s">
        <v>1419</v>
      </c>
    </row>
    <row r="54" spans="1:5" x14ac:dyDescent="0.25">
      <c r="A54" s="173" t="s">
        <v>1420</v>
      </c>
      <c r="B54" s="185" t="s">
        <v>1421</v>
      </c>
      <c r="C54" s="185" t="s">
        <v>1422</v>
      </c>
      <c r="D54" s="185" t="s">
        <v>1182</v>
      </c>
      <c r="E54" s="178" t="s">
        <v>1423</v>
      </c>
    </row>
    <row r="55" spans="1:5" ht="45" x14ac:dyDescent="0.25">
      <c r="A55" s="173" t="s">
        <v>1424</v>
      </c>
      <c r="B55" s="190"/>
      <c r="C55" s="185" t="s">
        <v>1183</v>
      </c>
      <c r="D55" s="180" t="s">
        <v>1425</v>
      </c>
      <c r="E55" s="173" t="s">
        <v>1426</v>
      </c>
    </row>
    <row r="56" spans="1:5" ht="45" x14ac:dyDescent="0.25">
      <c r="A56" s="173" t="s">
        <v>1427</v>
      </c>
      <c r="B56" s="190"/>
      <c r="C56" s="185" t="s">
        <v>1184</v>
      </c>
      <c r="D56" s="180" t="s">
        <v>1428</v>
      </c>
      <c r="E56" s="173" t="s">
        <v>1429</v>
      </c>
    </row>
    <row r="57" spans="1:5" x14ac:dyDescent="0.25">
      <c r="A57" s="173" t="s">
        <v>1430</v>
      </c>
      <c r="B57" s="190"/>
      <c r="C57" s="185" t="s">
        <v>1185</v>
      </c>
      <c r="D57" s="190"/>
      <c r="E57" s="178" t="s">
        <v>1431</v>
      </c>
    </row>
    <row r="58" spans="1:5" x14ac:dyDescent="0.25">
      <c r="A58" s="173" t="s">
        <v>1432</v>
      </c>
      <c r="B58" s="190"/>
      <c r="C58" s="185" t="s">
        <v>1186</v>
      </c>
      <c r="D58" s="185" t="s">
        <v>1433</v>
      </c>
      <c r="E58" s="178" t="s">
        <v>1434</v>
      </c>
    </row>
    <row r="59" spans="1:5" x14ac:dyDescent="0.25">
      <c r="A59" s="173" t="s">
        <v>1435</v>
      </c>
      <c r="B59" s="185" t="s">
        <v>1436</v>
      </c>
      <c r="C59" s="185" t="s">
        <v>1187</v>
      </c>
      <c r="D59" s="185" t="s">
        <v>1437</v>
      </c>
      <c r="E59" s="178" t="s">
        <v>1438</v>
      </c>
    </row>
    <row r="60" spans="1:5" x14ac:dyDescent="0.25">
      <c r="A60" s="173" t="s">
        <v>1439</v>
      </c>
      <c r="B60" s="190"/>
      <c r="C60" s="185" t="s">
        <v>1440</v>
      </c>
      <c r="D60" s="190"/>
      <c r="E60" s="178" t="s">
        <v>1441</v>
      </c>
    </row>
    <row r="61" spans="1:5" ht="45" x14ac:dyDescent="0.25">
      <c r="A61" s="173" t="s">
        <v>1442</v>
      </c>
      <c r="B61" s="185" t="s">
        <v>1443</v>
      </c>
      <c r="C61" s="190"/>
      <c r="D61" s="180" t="s">
        <v>1188</v>
      </c>
      <c r="E61" s="173" t="s">
        <v>1444</v>
      </c>
    </row>
    <row r="62" spans="1:5" x14ac:dyDescent="0.25">
      <c r="A62" s="173" t="s">
        <v>1445</v>
      </c>
      <c r="B62" s="185" t="s">
        <v>1436</v>
      </c>
      <c r="C62" s="190"/>
      <c r="D62" s="190"/>
      <c r="E62" s="178" t="s">
        <v>1446</v>
      </c>
    </row>
    <row r="63" spans="1:5" x14ac:dyDescent="0.25">
      <c r="A63" s="173" t="s">
        <v>1447</v>
      </c>
      <c r="B63" s="185" t="s">
        <v>1436</v>
      </c>
      <c r="C63" s="190"/>
      <c r="D63" s="190"/>
      <c r="E63" s="178" t="s">
        <v>1448</v>
      </c>
    </row>
    <row r="64" spans="1:5" x14ac:dyDescent="0.25">
      <c r="A64" s="185" t="s">
        <v>1449</v>
      </c>
      <c r="B64" s="185" t="s">
        <v>1436</v>
      </c>
      <c r="C64" s="190"/>
      <c r="D64" s="185" t="s">
        <v>1450</v>
      </c>
      <c r="E64" s="178" t="s">
        <v>1451</v>
      </c>
    </row>
    <row r="65" spans="1:5" ht="30" x14ac:dyDescent="0.25">
      <c r="A65" s="185" t="s">
        <v>1452</v>
      </c>
      <c r="B65" s="185" t="s">
        <v>1436</v>
      </c>
      <c r="C65" s="190"/>
      <c r="D65" s="185" t="s">
        <v>1189</v>
      </c>
      <c r="E65" s="175" t="s">
        <v>1453</v>
      </c>
    </row>
    <row r="66" spans="1:5" x14ac:dyDescent="0.25">
      <c r="A66" s="185" t="s">
        <v>1454</v>
      </c>
      <c r="B66" s="185" t="s">
        <v>1436</v>
      </c>
      <c r="C66" s="190"/>
      <c r="D66" s="185" t="s">
        <v>1190</v>
      </c>
      <c r="E66" s="186" t="s">
        <v>1455</v>
      </c>
    </row>
    <row r="67" spans="1:5" x14ac:dyDescent="0.25">
      <c r="A67" s="185" t="s">
        <v>1456</v>
      </c>
      <c r="B67" s="185" t="s">
        <v>1436</v>
      </c>
      <c r="C67" s="190"/>
      <c r="D67" s="185" t="s">
        <v>1191</v>
      </c>
      <c r="E67" s="186" t="s">
        <v>1457</v>
      </c>
    </row>
    <row r="68" spans="1:5" x14ac:dyDescent="0.25">
      <c r="A68" s="173" t="s">
        <v>1458</v>
      </c>
      <c r="B68" s="185" t="s">
        <v>1436</v>
      </c>
      <c r="C68" s="190"/>
      <c r="D68" s="185" t="s">
        <v>1459</v>
      </c>
      <c r="E68" s="178" t="s">
        <v>1460</v>
      </c>
    </row>
    <row r="69" spans="1:5" x14ac:dyDescent="0.25">
      <c r="A69" s="185" t="s">
        <v>1461</v>
      </c>
      <c r="B69" s="185" t="s">
        <v>1436</v>
      </c>
      <c r="C69" s="190"/>
      <c r="D69" s="185" t="s">
        <v>1192</v>
      </c>
      <c r="E69" s="178" t="s">
        <v>1462</v>
      </c>
    </row>
    <row r="70" spans="1:5" x14ac:dyDescent="0.25">
      <c r="A70" s="185" t="s">
        <v>1463</v>
      </c>
      <c r="B70" s="185" t="s">
        <v>1436</v>
      </c>
      <c r="C70" s="190"/>
      <c r="D70" s="185" t="s">
        <v>1193</v>
      </c>
      <c r="E70" s="175" t="s">
        <v>1464</v>
      </c>
    </row>
    <row r="71" spans="1:5" ht="30" x14ac:dyDescent="0.25">
      <c r="A71" s="201" t="s">
        <v>1465</v>
      </c>
      <c r="B71" s="185" t="s">
        <v>1436</v>
      </c>
      <c r="C71" s="202"/>
      <c r="D71" s="202"/>
      <c r="E71" s="175" t="s">
        <v>1466</v>
      </c>
    </row>
    <row r="72" spans="1:5" ht="45" x14ac:dyDescent="0.25">
      <c r="A72" s="173" t="s">
        <v>1467</v>
      </c>
      <c r="B72" s="185" t="s">
        <v>1352</v>
      </c>
      <c r="C72" s="190"/>
      <c r="D72" s="190"/>
      <c r="E72" s="175" t="s">
        <v>1468</v>
      </c>
    </row>
    <row r="73" spans="1:5" x14ac:dyDescent="0.25">
      <c r="A73" s="173" t="s">
        <v>1469</v>
      </c>
      <c r="B73" s="185" t="s">
        <v>1352</v>
      </c>
      <c r="C73" s="190"/>
      <c r="D73" s="185" t="s">
        <v>1194</v>
      </c>
      <c r="E73" s="178" t="s">
        <v>1470</v>
      </c>
    </row>
    <row r="74" spans="1:5" x14ac:dyDescent="0.25">
      <c r="A74" s="173" t="s">
        <v>1471</v>
      </c>
      <c r="B74" s="185" t="s">
        <v>1352</v>
      </c>
      <c r="C74" s="190"/>
      <c r="D74" s="185" t="s">
        <v>1195</v>
      </c>
      <c r="E74" s="178" t="s">
        <v>1472</v>
      </c>
    </row>
    <row r="75" spans="1:5" x14ac:dyDescent="0.25">
      <c r="A75" s="173" t="s">
        <v>1473</v>
      </c>
      <c r="B75" s="185" t="s">
        <v>1352</v>
      </c>
      <c r="C75" s="190"/>
      <c r="D75" s="185" t="s">
        <v>1196</v>
      </c>
      <c r="E75" s="178" t="s">
        <v>1474</v>
      </c>
    </row>
    <row r="76" spans="1:5" ht="31.5" customHeight="1" x14ac:dyDescent="0.25">
      <c r="A76" s="173" t="s">
        <v>1475</v>
      </c>
      <c r="B76" s="180" t="s">
        <v>1284</v>
      </c>
      <c r="C76" s="190"/>
      <c r="D76" s="190"/>
      <c r="E76" s="175" t="s">
        <v>1476</v>
      </c>
    </row>
    <row r="77" spans="1:5" x14ac:dyDescent="0.25">
      <c r="A77" s="173" t="s">
        <v>1477</v>
      </c>
      <c r="B77" s="180" t="s">
        <v>1335</v>
      </c>
      <c r="C77" s="190"/>
      <c r="D77" s="190"/>
      <c r="E77" s="178" t="s">
        <v>1478</v>
      </c>
    </row>
    <row r="78" spans="1:5" x14ac:dyDescent="0.25">
      <c r="A78" s="185" t="s">
        <v>1197</v>
      </c>
      <c r="B78" s="190"/>
      <c r="C78" s="190"/>
      <c r="D78" s="185" t="s">
        <v>1198</v>
      </c>
      <c r="E78" s="178" t="s">
        <v>1479</v>
      </c>
    </row>
    <row r="79" spans="1:5" x14ac:dyDescent="0.25">
      <c r="A79" s="185" t="s">
        <v>1086</v>
      </c>
      <c r="B79" s="185" t="s">
        <v>1421</v>
      </c>
      <c r="C79" s="185" t="s">
        <v>1480</v>
      </c>
      <c r="D79" s="185" t="s">
        <v>1182</v>
      </c>
      <c r="E79" s="178" t="s">
        <v>1481</v>
      </c>
    </row>
    <row r="80" spans="1:5" ht="45" x14ac:dyDescent="0.25">
      <c r="A80" s="185" t="s">
        <v>1199</v>
      </c>
      <c r="B80" s="190"/>
      <c r="C80" s="185" t="s">
        <v>1183</v>
      </c>
      <c r="D80" s="180" t="s">
        <v>1425</v>
      </c>
      <c r="E80" s="178" t="s">
        <v>1482</v>
      </c>
    </row>
    <row r="81" spans="1:5" ht="45" x14ac:dyDescent="0.25">
      <c r="A81" s="185" t="s">
        <v>1483</v>
      </c>
      <c r="B81" s="190"/>
      <c r="C81" s="190"/>
      <c r="D81" s="180" t="s">
        <v>1200</v>
      </c>
      <c r="E81" s="178" t="s">
        <v>1484</v>
      </c>
    </row>
    <row r="82" spans="1:5" ht="30" x14ac:dyDescent="0.25">
      <c r="A82" s="185" t="s">
        <v>1201</v>
      </c>
      <c r="B82" s="190"/>
      <c r="C82" s="190"/>
      <c r="D82" s="180" t="s">
        <v>1202</v>
      </c>
      <c r="E82" s="178" t="s">
        <v>1485</v>
      </c>
    </row>
    <row r="83" spans="1:5" ht="45" x14ac:dyDescent="0.25">
      <c r="A83" s="185" t="s">
        <v>1203</v>
      </c>
      <c r="B83" s="190"/>
      <c r="C83" s="190"/>
      <c r="D83" s="180" t="s">
        <v>1204</v>
      </c>
      <c r="E83" s="175" t="s">
        <v>1486</v>
      </c>
    </row>
    <row r="84" spans="1:5" ht="45" x14ac:dyDescent="0.25">
      <c r="A84" s="185" t="s">
        <v>1205</v>
      </c>
      <c r="B84" s="190"/>
      <c r="C84" s="190"/>
      <c r="D84" s="180" t="s">
        <v>1206</v>
      </c>
      <c r="E84" s="178" t="s">
        <v>1487</v>
      </c>
    </row>
    <row r="85" spans="1:5" ht="47.25" customHeight="1" x14ac:dyDescent="0.25">
      <c r="A85" s="185" t="s">
        <v>1207</v>
      </c>
      <c r="B85" s="190"/>
      <c r="C85" s="190"/>
      <c r="D85" s="180" t="s">
        <v>1208</v>
      </c>
      <c r="E85" s="178" t="s">
        <v>1488</v>
      </c>
    </row>
    <row r="86" spans="1:5" ht="45" x14ac:dyDescent="0.25">
      <c r="A86" s="185" t="s">
        <v>1209</v>
      </c>
      <c r="B86" s="190"/>
      <c r="C86" s="190"/>
      <c r="D86" s="180" t="s">
        <v>1210</v>
      </c>
      <c r="E86" s="178" t="s">
        <v>1489</v>
      </c>
    </row>
    <row r="87" spans="1:5" ht="30" x14ac:dyDescent="0.25">
      <c r="A87" s="185" t="s">
        <v>1211</v>
      </c>
      <c r="B87" s="190"/>
      <c r="C87" s="190"/>
      <c r="D87" s="180" t="s">
        <v>1212</v>
      </c>
      <c r="E87" s="178" t="s">
        <v>1490</v>
      </c>
    </row>
    <row r="88" spans="1:5" ht="45" x14ac:dyDescent="0.25">
      <c r="A88" s="185" t="s">
        <v>1213</v>
      </c>
      <c r="B88" s="190"/>
      <c r="C88" s="190"/>
      <c r="D88" s="180" t="s">
        <v>1214</v>
      </c>
      <c r="E88" s="178" t="s">
        <v>1444</v>
      </c>
    </row>
    <row r="89" spans="1:5" ht="45" x14ac:dyDescent="0.25">
      <c r="A89" s="185" t="s">
        <v>1215</v>
      </c>
      <c r="B89" s="190"/>
      <c r="C89" s="190"/>
      <c r="D89" s="180" t="s">
        <v>1216</v>
      </c>
      <c r="E89" s="175" t="s">
        <v>1491</v>
      </c>
    </row>
    <row r="90" spans="1:5" x14ac:dyDescent="0.25">
      <c r="A90" s="185" t="s">
        <v>1217</v>
      </c>
      <c r="B90" s="190"/>
      <c r="C90" s="190"/>
      <c r="D90" s="185" t="s">
        <v>1169</v>
      </c>
      <c r="E90" s="178" t="s">
        <v>1492</v>
      </c>
    </row>
    <row r="91" spans="1:5" x14ac:dyDescent="0.25">
      <c r="A91" s="185" t="s">
        <v>1218</v>
      </c>
      <c r="B91" s="190"/>
      <c r="C91" s="190"/>
      <c r="D91" s="185" t="s">
        <v>1219</v>
      </c>
      <c r="E91" s="178" t="s">
        <v>1493</v>
      </c>
    </row>
    <row r="92" spans="1:5" x14ac:dyDescent="0.25">
      <c r="A92" s="185" t="s">
        <v>1220</v>
      </c>
      <c r="B92" s="190"/>
      <c r="C92" s="190"/>
      <c r="D92" s="185" t="s">
        <v>1221</v>
      </c>
      <c r="E92" s="178" t="s">
        <v>1494</v>
      </c>
    </row>
    <row r="93" spans="1:5" x14ac:dyDescent="0.25">
      <c r="A93" s="185" t="s">
        <v>1222</v>
      </c>
      <c r="B93" s="190"/>
      <c r="C93" s="190"/>
      <c r="D93" s="185" t="s">
        <v>1223</v>
      </c>
      <c r="E93" s="178" t="s">
        <v>1495</v>
      </c>
    </row>
    <row r="94" spans="1:5" x14ac:dyDescent="0.25">
      <c r="A94" s="185" t="s">
        <v>1224</v>
      </c>
      <c r="B94" s="190"/>
      <c r="C94" s="190"/>
      <c r="D94" s="185" t="s">
        <v>1225</v>
      </c>
      <c r="E94" s="178" t="s">
        <v>1496</v>
      </c>
    </row>
    <row r="95" spans="1:5" x14ac:dyDescent="0.25">
      <c r="A95" s="185" t="s">
        <v>1226</v>
      </c>
      <c r="B95" s="190"/>
      <c r="C95" s="190"/>
      <c r="D95" s="185" t="s">
        <v>1227</v>
      </c>
      <c r="E95" s="178" t="s">
        <v>1497</v>
      </c>
    </row>
    <row r="96" spans="1:5" x14ac:dyDescent="0.25">
      <c r="A96" s="185" t="s">
        <v>1228</v>
      </c>
      <c r="B96" s="190"/>
      <c r="C96" s="190"/>
      <c r="D96" s="185" t="s">
        <v>1229</v>
      </c>
      <c r="E96" s="178" t="s">
        <v>1498</v>
      </c>
    </row>
    <row r="97" spans="1:5" x14ac:dyDescent="0.25">
      <c r="A97" s="185" t="s">
        <v>1230</v>
      </c>
      <c r="B97" s="190"/>
      <c r="C97" s="190"/>
      <c r="D97" s="185" t="s">
        <v>1231</v>
      </c>
      <c r="E97" s="178" t="s">
        <v>1499</v>
      </c>
    </row>
    <row r="98" spans="1:5" x14ac:dyDescent="0.25">
      <c r="A98" s="185" t="s">
        <v>1232</v>
      </c>
      <c r="B98" s="190"/>
      <c r="C98" s="190"/>
      <c r="D98" s="185" t="s">
        <v>1190</v>
      </c>
      <c r="E98" s="178" t="s">
        <v>1500</v>
      </c>
    </row>
    <row r="99" spans="1:5" x14ac:dyDescent="0.25">
      <c r="A99" s="185" t="s">
        <v>1233</v>
      </c>
      <c r="B99" s="190"/>
      <c r="C99" s="190"/>
      <c r="D99" s="185" t="s">
        <v>1189</v>
      </c>
      <c r="E99" s="178" t="s">
        <v>1501</v>
      </c>
    </row>
    <row r="100" spans="1:5" x14ac:dyDescent="0.25">
      <c r="A100" s="185" t="s">
        <v>1234</v>
      </c>
      <c r="B100" s="190"/>
      <c r="C100" s="190"/>
      <c r="D100" s="185" t="s">
        <v>1191</v>
      </c>
      <c r="E100" s="178" t="s">
        <v>1502</v>
      </c>
    </row>
    <row r="101" spans="1:5" x14ac:dyDescent="0.25">
      <c r="A101" s="185" t="s">
        <v>1235</v>
      </c>
      <c r="B101" s="190"/>
      <c r="C101" s="190"/>
      <c r="D101" s="185" t="s">
        <v>1192</v>
      </c>
      <c r="E101" s="178" t="s">
        <v>1503</v>
      </c>
    </row>
    <row r="102" spans="1:5" x14ac:dyDescent="0.25">
      <c r="A102" s="185" t="s">
        <v>1236</v>
      </c>
      <c r="B102" s="190"/>
      <c r="C102" s="190"/>
      <c r="D102" s="185" t="s">
        <v>1459</v>
      </c>
      <c r="E102" s="178" t="s">
        <v>1497</v>
      </c>
    </row>
    <row r="103" spans="1:5" x14ac:dyDescent="0.25">
      <c r="A103" s="185" t="s">
        <v>1237</v>
      </c>
      <c r="B103" s="190"/>
      <c r="C103" s="190"/>
      <c r="D103" s="185" t="s">
        <v>1504</v>
      </c>
      <c r="E103" s="178" t="s">
        <v>1505</v>
      </c>
    </row>
    <row r="104" spans="1:5" x14ac:dyDescent="0.25">
      <c r="A104" s="185" t="s">
        <v>1238</v>
      </c>
      <c r="B104" s="190"/>
      <c r="C104" s="190"/>
      <c r="D104" s="185" t="s">
        <v>1506</v>
      </c>
      <c r="E104" s="178" t="s">
        <v>1507</v>
      </c>
    </row>
    <row r="105" spans="1:5" x14ac:dyDescent="0.25">
      <c r="A105" s="185" t="s">
        <v>1239</v>
      </c>
      <c r="B105" s="190"/>
      <c r="C105" s="190"/>
      <c r="D105" s="185" t="s">
        <v>1508</v>
      </c>
      <c r="E105" s="178" t="s">
        <v>1509</v>
      </c>
    </row>
    <row r="106" spans="1:5" x14ac:dyDescent="0.25">
      <c r="A106" s="185" t="s">
        <v>1240</v>
      </c>
      <c r="B106" s="190"/>
      <c r="C106" s="190"/>
      <c r="D106" s="185" t="s">
        <v>1510</v>
      </c>
      <c r="E106" s="178" t="s">
        <v>1511</v>
      </c>
    </row>
    <row r="107" spans="1:5" x14ac:dyDescent="0.25">
      <c r="A107" s="185" t="s">
        <v>1241</v>
      </c>
      <c r="B107" s="190"/>
      <c r="C107" s="190"/>
      <c r="D107" s="185" t="s">
        <v>1512</v>
      </c>
      <c r="E107" s="178" t="s">
        <v>1513</v>
      </c>
    </row>
    <row r="108" spans="1:5" x14ac:dyDescent="0.25">
      <c r="A108" s="185" t="s">
        <v>1242</v>
      </c>
      <c r="B108" s="190"/>
      <c r="C108" s="190"/>
      <c r="D108" s="185" t="s">
        <v>1514</v>
      </c>
      <c r="E108" s="178" t="s">
        <v>1515</v>
      </c>
    </row>
    <row r="109" spans="1:5" x14ac:dyDescent="0.25">
      <c r="A109" s="185" t="s">
        <v>1243</v>
      </c>
      <c r="B109" s="190"/>
      <c r="C109" s="190"/>
      <c r="D109" s="185" t="s">
        <v>1516</v>
      </c>
      <c r="E109" s="178" t="s">
        <v>1517</v>
      </c>
    </row>
    <row r="110" spans="1:5" x14ac:dyDescent="0.25">
      <c r="A110" s="185" t="s">
        <v>1244</v>
      </c>
      <c r="B110" s="190"/>
      <c r="C110" s="190"/>
      <c r="D110" s="185" t="s">
        <v>1518</v>
      </c>
      <c r="E110" s="178" t="s">
        <v>1519</v>
      </c>
    </row>
    <row r="111" spans="1:5" x14ac:dyDescent="0.25">
      <c r="A111" s="185" t="s">
        <v>1245</v>
      </c>
      <c r="B111" s="190"/>
      <c r="C111" s="190"/>
      <c r="D111" s="185" t="s">
        <v>1520</v>
      </c>
      <c r="E111" s="178" t="s">
        <v>1521</v>
      </c>
    </row>
    <row r="112" spans="1:5" x14ac:dyDescent="0.25">
      <c r="A112" s="203" t="s">
        <v>1246</v>
      </c>
      <c r="B112" s="194"/>
      <c r="C112" s="194"/>
      <c r="D112" s="185" t="s">
        <v>1522</v>
      </c>
      <c r="E112" s="178" t="s">
        <v>1523</v>
      </c>
    </row>
    <row r="113" spans="1:5" x14ac:dyDescent="0.25">
      <c r="A113" s="203" t="s">
        <v>1247</v>
      </c>
      <c r="B113" s="194"/>
      <c r="C113" s="194"/>
      <c r="D113" s="185" t="s">
        <v>1524</v>
      </c>
      <c r="E113" s="178" t="s">
        <v>1525</v>
      </c>
    </row>
    <row r="114" spans="1:5" x14ac:dyDescent="0.25">
      <c r="A114" s="187" t="s">
        <v>252</v>
      </c>
      <c r="B114" s="188"/>
      <c r="C114" s="188"/>
      <c r="D114" s="185" t="s">
        <v>1526</v>
      </c>
      <c r="E114" s="178" t="s">
        <v>1527</v>
      </c>
    </row>
    <row r="115" spans="1:5" x14ac:dyDescent="0.25">
      <c r="A115" s="187" t="s">
        <v>254</v>
      </c>
      <c r="B115" s="188"/>
      <c r="C115" s="188"/>
      <c r="D115" s="185" t="s">
        <v>1528</v>
      </c>
      <c r="E115" s="178" t="s">
        <v>1529</v>
      </c>
    </row>
    <row r="116" spans="1:5" x14ac:dyDescent="0.25">
      <c r="A116" s="203" t="s">
        <v>1248</v>
      </c>
      <c r="B116" s="194"/>
      <c r="C116" s="194"/>
      <c r="D116" s="185" t="s">
        <v>1530</v>
      </c>
      <c r="E116" s="178" t="s">
        <v>1531</v>
      </c>
    </row>
    <row r="117" spans="1:5" x14ac:dyDescent="0.25">
      <c r="A117" s="203" t="s">
        <v>1249</v>
      </c>
      <c r="B117" s="194"/>
      <c r="C117" s="194"/>
      <c r="D117" s="185" t="s">
        <v>1532</v>
      </c>
      <c r="E117" s="178" t="s">
        <v>1533</v>
      </c>
    </row>
    <row r="118" spans="1:5" x14ac:dyDescent="0.25">
      <c r="A118" s="203" t="s">
        <v>319</v>
      </c>
      <c r="B118" s="194"/>
      <c r="C118" s="194"/>
      <c r="D118" s="185" t="s">
        <v>1534</v>
      </c>
      <c r="E118" s="178" t="s">
        <v>1535</v>
      </c>
    </row>
    <row r="119" spans="1:5" x14ac:dyDescent="0.25">
      <c r="A119" s="203" t="s">
        <v>1250</v>
      </c>
      <c r="B119" s="194"/>
      <c r="C119" s="194"/>
      <c r="D119" s="203" t="s">
        <v>1194</v>
      </c>
      <c r="E119" s="178" t="s">
        <v>1536</v>
      </c>
    </row>
    <row r="120" spans="1:5" x14ac:dyDescent="0.25">
      <c r="A120" s="203" t="s">
        <v>1537</v>
      </c>
      <c r="B120" s="194"/>
      <c r="C120" s="194"/>
      <c r="D120" s="203" t="s">
        <v>1251</v>
      </c>
      <c r="E120" s="178" t="s">
        <v>1538</v>
      </c>
    </row>
    <row r="121" spans="1:5" x14ac:dyDescent="0.25">
      <c r="A121" s="203" t="s">
        <v>1539</v>
      </c>
      <c r="B121" s="194"/>
      <c r="C121" s="194"/>
      <c r="D121" s="203" t="s">
        <v>1252</v>
      </c>
      <c r="E121" s="178" t="s">
        <v>1540</v>
      </c>
    </row>
    <row r="122" spans="1:5" x14ac:dyDescent="0.25">
      <c r="A122" s="203" t="s">
        <v>1541</v>
      </c>
      <c r="B122" s="194"/>
      <c r="C122" s="194"/>
      <c r="D122" s="203" t="s">
        <v>1253</v>
      </c>
      <c r="E122" s="178" t="s">
        <v>1542</v>
      </c>
    </row>
  </sheetData>
  <autoFilter ref="A1:E1" xr:uid="{00000000-0009-0000-0000-000009000000}"/>
  <hyperlinks>
    <hyperlink ref="E15" r:id="rId1" display="javascript:openlink('INT','unique96ADC6E3D6E107A6C12578C2003839F5','1','');" xr:uid="{B413CFF5-3266-47A1-AF58-0F95D9E0D1D7}"/>
    <hyperlink ref="E18" r:id="rId2" display="javascript:openlink('INT','unique96ADC6E3D6E107A6C12578C2003839F5','1','');" xr:uid="{09A1FDA7-CBCA-46D1-B11D-91504E4CACA5}"/>
    <hyperlink ref="E20" r:id="rId3" display="javascript:openlink('INT','unique96ADC6E3D6E107A6C12578C2003839F5','1','');" xr:uid="{DE17C253-D077-43CF-ADF7-94579EA07C56}"/>
    <hyperlink ref="E4" r:id="rId4" xr:uid="{8E00F3CC-402F-46D7-8D4C-58075F0075C8}"/>
    <hyperlink ref="E6" r:id="rId5" xr:uid="{B190A169-D51D-4684-971D-AC3626DA167B}"/>
    <hyperlink ref="E5" r:id="rId6" xr:uid="{B57EEEF9-A27B-4D2B-A63F-CFF257F4EE90}"/>
    <hyperlink ref="E36" r:id="rId7" display="http://www.pfandbrief.de/cms/_internet.nsf/tindex/de_111.htm" xr:uid="{EE945AEE-7170-4DA5-9AA6-C14C74249149}"/>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1543</v>
      </c>
    </row>
  </sheetData>
  <pageMargins left="0.11811023622047245" right="0.11811023622047245" top="0.78740157480314965" bottom="0.78740157480314965" header="0.31496062992125984" footer="0.31496062992125984"/>
  <pageSetup paperSize="9" scale="75"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2022-01-28T13:31:54Z</cp:lastPrinted>
  <dcterms:created xsi:type="dcterms:W3CDTF">2016-04-21T08:07:20Z</dcterms:created>
  <dcterms:modified xsi:type="dcterms:W3CDTF">2022-01-28T13:49:02Z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2022-01-28T13:49:02Z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2c4464bf-f67f-4d18-b268-1cda8d9e4cba</vt:lpwstr>
  </property>
  <property fmtid="{D5CDD505-2E9C-101B-9397-08002B2CF9AE}" pid="8" name="MSIP_Label_b3ab5c08-0102-4fa9-94b5-6a7244ab7907_ContentBits">
    <vt:lpwstr>1</vt:lpwstr>
  </property>
</Properties>
</file>