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1231\HTT\Offizielle Berichte\Internet\"/>
    </mc:Choice>
  </mc:AlternateContent>
  <xr:revisionPtr revIDLastSave="0" documentId="13_ncr:1_{4E2CB1DC-E3D9-46F5-9A4C-69EEB48176D8}" xr6:coauthVersionLast="45" xr6:coauthVersionMax="45" xr10:uidLastSave="{00000000-0000-0000-0000-000000000000}"/>
  <bookViews>
    <workbookView xWindow="-120" yWindow="-120" windowWidth="20730" windowHeight="11160"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rweitertes vdp-Template" sheetId="24" r:id="rId6"/>
    <sheet name="E. Optional ECB-ECAIs data" sheetId="18" r:id="rId7"/>
    <sheet name="vdp-Glossar (D)" sheetId="22" r:id="rId8"/>
    <sheet name="Disclaimer vdp" sheetId="21" r:id="rId9"/>
  </sheets>
  <externalReferences>
    <externalReference r:id="rId10"/>
  </externalReferences>
  <definedNames>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_xlnm.Print_Area" localSheetId="1">'A. HTT General'!$A$1:$G$365</definedName>
    <definedName name="_xlnm.Print_Area" localSheetId="2">'B2. HTT Public Sector Assets'!$A$1:$G$179</definedName>
    <definedName name="_xlnm.Print_Area" localSheetId="3">'C. HTT Harmonised Glossary'!$A$1:$C$37</definedName>
    <definedName name="_xlnm.Print_Area" localSheetId="4">Disclaimer!$A$1:$A$170</definedName>
    <definedName name="_xlnm.Print_Area" localSheetId="6">'E. Optional ECB-ECAIs data'!$A$2:$G$91</definedName>
    <definedName name="_xlnm.Print_Area" localSheetId="0">Introduction!$B$2:$J$40</definedName>
    <definedName name="_xlnm.Print_Titles" localSheetId="4">Disclaimer!$2:$2</definedName>
    <definedName name="_xlnm.Print_Titles" localSheetId="7">'vdp-Glossar (D)'!$1:$1</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privacy_policy" localSheetId="4">Disclaimer!$A$136</definedName>
    <definedName name="ProgVersNr" localSheetId="5">#REF!</definedName>
    <definedName name="ProgVersNr">#REF!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G227" i="8" l="1"/>
  <c r="F227" i="8"/>
  <c r="G226" i="8"/>
  <c r="F226" i="8"/>
  <c r="G225" i="8"/>
  <c r="F225" i="8"/>
  <c r="G224" i="8"/>
  <c r="F224" i="8"/>
  <c r="G223" i="8"/>
  <c r="F223" i="8"/>
  <c r="G222" i="8"/>
  <c r="F222" i="8"/>
  <c r="G221" i="8"/>
  <c r="F221" i="8"/>
  <c r="G219" i="8"/>
  <c r="F219" i="8"/>
  <c r="G218" i="8"/>
  <c r="F218" i="8"/>
  <c r="G217" i="8"/>
  <c r="F217" i="8"/>
  <c r="D292" i="8"/>
  <c r="C290" i="8"/>
  <c r="C293" i="8"/>
  <c r="F292" i="8"/>
  <c r="D300" i="8"/>
  <c r="C300" i="8"/>
  <c r="C292" i="8"/>
  <c r="D290" i="8"/>
  <c r="D293"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00000000-0006-0000-0800-00000100000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<sst xmlns="http://schemas.openxmlformats.org/spreadsheetml/2006/main" count="2022" uniqueCount="1552">
  <si>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</si>
  <si>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</si>
  <si>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</si>
  <si>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</si>
  <si>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</si>
  <si>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</si>
  <si>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</si>
  <si>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</si>
  <si>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</si>
  <si>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</si>
  <si>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</si>
  <si>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</si>
  <si>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</si>
  <si>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</si>
  <si>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</si>
  <si>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</si>
  <si>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</si>
  <si>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</si>
  <si>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</si>
  <si>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</si>
  <si>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</si>
  <si>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</si>
  <si>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</si>
  <si>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</si>
  <si>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</si>
  <si>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</si>
  <si>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</si>
  <si>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</si>
  <si>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</si>
  <si>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</si>
  <si>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</si>
  <si>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</si>
  <si>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</si>
  <si>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</si>
  <si>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</si>
  <si>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</si>
  <si>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</si>
  <si>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</si>
  <si>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</si>
  <si>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</si>
  <si>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</si>
  <si>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</si>
  <si>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</si>
  <si>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</si>
  <si>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</si>
  <si>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</si>
  <si>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</si>
  <si>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</si>
  <si>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</si>
  <si>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</si>
  <si>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</si>
  <si>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</si>
  <si>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</si>
  <si>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</si>
  <si>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</si>
  <si>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</si>
  <si>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</si>
  <si>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</si>
  <si>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</si>
  <si>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</si>
  <si>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</si>
  <si>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</si>
  <si>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</si>
  <si>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</si>
  <si>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</si>
  <si>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</si>
  <si>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</si>
  <si>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</si>
  <si>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</si>
  <si>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</si>
  <si>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</si>
  <si>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</si>
  <si>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</si>
  <si>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</si>
  <si>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</si>
  <si>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</si>
  <si>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</si>
  <si>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</si>
  <si>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</si>
  <si>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</si>
  <si>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</si>
  <si>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</si>
  <si>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</si>
  <si>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</si>
  <si>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</si>
  <si>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</si>
  <si>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</si>
  <si>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</si>
  <si>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</si>
  <si>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</si>
  <si>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</si>
  <si>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</si>
  <si>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</si>
  <si>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</si>
  <si>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</si>
  <si>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</si>
  <si>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</si>
  <si>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</si>
  <si>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</si>
  <si>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</si>
  <si>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</si>
  <si>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</si>
  <si>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</si>
  <si>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</si>
  <si>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</si>
  <si>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</si>
  <si>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</si>
  <si>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</si>
  <si>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</si>
  <si>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</si>
  <si>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</si>
  <si>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</si>
  <si>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</si>
  <si>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</si>
  <si>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</si>
  <si>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</si>
  <si>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</si>
  <si>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</si>
  <si>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</si>
  <si>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</si>
  <si>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</si>
  <si>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</si>
  <si>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</si>
  <si>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</si>
  <si>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</si>
  <si>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</si>
  <si>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</si>
  <si>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</si>
  <si>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</si>
  <si>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</si>
  <si>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</si>
  <si>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</si>
  <si>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</si>
  <si>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</si>
  <si>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</si>
  <si>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</si>
  <si>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</si>
  <si>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</si>
  <si>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</si>
  <si>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</si>
  <si>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</si>
  <si>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</si>
  <si>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</si>
  <si>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</si>
  <si>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</si>
  <si>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</si>
  <si>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</si>
  <si>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</si>
  <si>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</si>
  <si>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</si>
  <si>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</si>
  <si>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</si>
  <si>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</si>
  <si>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</si>
  <si>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</si>
  <si>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</si>
  <si>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</si>
  <si>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</si>
  <si>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</si>
  <si>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</si>
  <si>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</si>
  <si>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</si>
  <si>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</si>
  <si>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</si>
  <si>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</si>
  <si>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</si>
  <si>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</si>
  <si>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</si>
  <si>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</si>
  <si>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</si>
  <si>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</si>
  <si>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</si>
  <si>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</si>
  <si>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</si>
  <si>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</si>
  <si>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</si>
  <si>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</si>
  <si>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</si>
  <si>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</si>
  <si>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</si>
  <si>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</si>
  <si>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</si>
  <si>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</si>
  <si>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</si>
  <si>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</si>
  <si>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</si>
  <si>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</si>
  <si>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</si>
  <si>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</si>
  <si>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</si>
  <si>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</si>
  <si>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</si>
  <si>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</si>
  <si>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</si>
  <si>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</si>
  <si>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</si>
  <si>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</si>
  <si>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</si>
  <si>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</si>
  <si>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</si>
  <si>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</si>
  <si>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</si>
  <si>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</si>
  <si>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</si>
  <si>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</si>
  <si>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</si>
  <si>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</si>
  <si>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</si>
  <si>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</si>
  <si>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</si>
  <si>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</si>
  <si>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</si>
  <si>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</si>
  <si>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</si>
  <si>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</si>
  <si>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</si>
  <si>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</si>
  <si>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</si>
  <si>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</si>
  <si>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</si>
  <si>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</si>
  <si>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</si>
  <si>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</si>
  <si>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</si>
  <si>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</si>
  <si>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</si>
  <si>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</si>
  <si>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</si>
  <si>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</si>
  <si>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</si>
  <si>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</si>
  <si>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</si>
  <si>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</si>
  <si>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</si>
  <si>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</si>
  <si>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</si>
  <si>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</si>
  <si>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</si>
  <si>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</si>
  <si>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</si>
  <si>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</si>
  <si>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</si>
  <si>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</si>
  <si>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</si>
  <si>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</si>
  <si>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</si>
  <si>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</si>
  <si>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</si>
  <si>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</si>
  <si>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</si>
  <si>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</si>
  <si>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</si>
  <si>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</si>
  <si>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</si>
  <si>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</si>
  <si>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</si>
  <si>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</si>
  <si>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</si>
  <si>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</si>
  <si>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</si>
  <si>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</si>
  <si>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</si>
  <si>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</si>
  <si>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</si>
  <si>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</si>
  <si>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</si>
  <si>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</si>
  <si>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</si>
  <si>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</si>
  <si>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</si>
  <si>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</si>
  <si>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</si>
  <si>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</si>
  <si>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</si>
  <si>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</si>
  <si>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</si>
  <si>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</si>
  <si>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</si>
  <si>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</si>
  <si>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</si>
  <si>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</si>
  <si>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</si>
  <si>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</si>
  <si>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</si>
  <si>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</si>
  <si>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</si>
  <si>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</si>
  <si>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</si>
  <si>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</si>
  <si>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</si>
  <si>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</si>
  <si>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</si>
  <si>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</si>
  <si>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</si>
  <si>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</si>
  <si>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</si>
  <si>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</si>
  <si>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</si>
  <si>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</si>
  <si>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</si>
  <si>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</si>
  <si>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</si>
  <si>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</si>
  <si>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</si>
  <si>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</si>
  <si>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</si>
  <si>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</si>
  <si>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</si>
  <si>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</si>
  <si>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</si>
  <si>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</si>
  <si>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</si>
  <si>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</si>
  <si>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</si>
  <si>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</si>
  <si>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</si>
  <si>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</si>
  <si>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</si>
  <si>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</si>
  <si>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</si>
  <si>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</si>
  <si>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</si>
  <si>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</si>
  <si>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</si>
  <si>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</si>
  <si>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</si>
  <si>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</si>
  <si>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</si>
  <si>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</si>
  <si>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</si>
  <si>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</si>
  <si>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</si>
  <si>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</si>
  <si>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</si>
  <si>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</si>
  <si>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</si>
  <si>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</si>
  <si>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</si>
  <si>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</si>
  <si>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</si>
  <si>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</si>
  <si>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</si>
  <si>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</si>
  <si>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</si>
  <si>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</si>
  <si>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</si>
  <si>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</si>
  <si>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</si>
  <si>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</si>
  <si>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</si>
  <si>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</si>
  <si>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</si>
  <si>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</si>
  <si>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</si>
  <si>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</si>
  <si>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</si>
  <si>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</si>
  <si>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</si>
  <si>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</si>
  <si>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</si>
  <si>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</si>
  <si>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</si>
  <si>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</si>
  <si>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</si>
  <si>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</si>
  <si>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</si>
  <si>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</si>
  <si>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</si>
  <si>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</si>
  <si>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</si>
  <si>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</si>
  <si>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</si>
  <si>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</si>
  <si>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</si>
  <si>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</si>
  <si>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</si>
  <si>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</si>
  <si>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</si>
  <si>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</si>
  <si>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</si>
  <si>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</si>
  <si>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</si>
  <si>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</si>
  <si>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</si>
  <si>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</si>
  <si>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</si>
  <si>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</si>
  <si>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</si>
  <si>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</si>
  <si>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</si>
  <si>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</si>
  <si>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</si>
  <si>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</si>
  <si>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</si>
  <si>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</si>
  <si>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</si>
  <si>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</si>
  <si>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</si>
  <si>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</si>
  <si>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</si>
  <si>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</si>
  <si>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</si>
  <si>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</si>
  <si>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</si>
  <si>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</si>
  <si>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</si>
  <si>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</si>
  <si>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</si>
  <si>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</si>
  <si>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</si>
  <si>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</si>
  <si>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</si>
  <si>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</si>
  <si>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</si>
  <si>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</si>
  <si>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</si>
  <si>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</si>
  <si>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</si>
  <si>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</si>
  <si>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</si>
  <si>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</si>
  <si>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</si>
  <si>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</si>
  <si>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</si>
  <si>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</si>
  <si>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</si>
  <si>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</si>
  <si>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</si>
  <si>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</si>
  <si>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</si>
  <si>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</si>
  <si>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</si>
  <si>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</si>
  <si>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</si>
  <si>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</si>
  <si>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</si>
  <si>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</si>
  <si>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</si>
  <si>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</si>
  <si>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</si>
  <si>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</si>
  <si>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</si>
  <si>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</si>
  <si>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</si>
  <si>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</si>
  <si>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</si>
  <si>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</si>
  <si>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</si>
  <si>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</si>
  <si>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</si>
  <si>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</si>
  <si>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</si>
  <si>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</si>
  <si>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</si>
  <si>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</si>
  <si>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</si>
  <si>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</si>
  <si>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</si>
  <si>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</si>
  <si>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</si>
  <si>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</si>
  <si>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</si>
  <si>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</si>
  <si>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</si>
  <si>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</si>
  <si>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</si>
  <si>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</si>
  <si>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</si>
  <si>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</si>
  <si>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</si>
  <si>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</si>
  <si>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</si>
  <si>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</si>
  <si>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</si>
  <si>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</si>
  <si>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</si>
  <si>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</si>
  <si>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</si>
  <si>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</si>
  <si>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</si>
  <si>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</si>
  <si>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</si>
  <si>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</si>
  <si>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</si>
  <si>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</si>
  <si>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</si>
  <si>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</si>
  <si>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</si>
  <si>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</si>
  <si>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</si>
  <si>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</si>
  <si>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</si>
  <si>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</si>
  <si>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</si>
  <si>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</si>
  <si>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</si>
  <si>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</si>
  <si>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</si>
  <si>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</si>
  <si>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</si>
  <si>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</si>
  <si>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</si>
  <si>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</si>
  <si>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</si>
  <si>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</si>
  <si>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</si>
  <si>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</si>
  <si>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</si>
  <si>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</si>
  <si>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</si>
  <si>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</si>
  <si>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</si>
  <si>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</si>
  <si>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</si>
  <si>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</si>
  <si>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</si>
  <si>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</si>
  <si>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</si>
  <si>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</si>
  <si>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</si>
  <si>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</si>
  <si>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</si>
  <si>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</si>
  <si>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</si>
  <si>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</si>
  <si>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</si>
  <si>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</si>
  <si>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</si>
  <si>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</si>
  <si>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</si>
  <si>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</si>
  <si>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</si>
  <si>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</si>
  <si>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</si>
  <si>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</si>
  <si>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</si>
  <si>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</si>
  <si>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</si>
  <si>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</si>
  <si>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</si>
  <si>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</si>
  <si>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</si>
  <si>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</si>
  <si>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</si>
  <si>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</si>
  <si>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</si>
  <si>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</si>
  <si>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</si>
  <si>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</si>
  <si>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</si>
  <si>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</si>
  <si>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</si>
  <si>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</si>
  <si>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</si>
  <si>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</si>
  <si>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</si>
  <si>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</si>
  <si>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</si>
  <si>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</si>
  <si>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</si>
  <si>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</si>
  <si>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</si>
  <si>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</si>
  <si>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</si>
  <si>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</si>
  <si>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</si>
  <si>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</si>
  <si>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</si>
  <si>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</si>
  <si>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</si>
  <si>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</si>
  <si>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</si>
  <si>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</si>
  <si>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</si>
  <si>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</si>
  <si>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</si>
  <si>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</si>
  <si>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</si>
  <si>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</si>
  <si>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</si>
  <si>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</si>
  <si>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</si>
  <si>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</si>
  <si>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</si>
  <si>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</si>
  <si>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</si>
  <si>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</si>
  <si>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</si>
  <si>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</si>
  <si>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</si>
  <si>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</si>
  <si>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</si>
  <si>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</si>
  <si>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</si>
  <si>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</si>
  <si>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</si>
  <si>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</si>
  <si>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</si>
  <si>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</si>
  <si>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</si>
  <si>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</si>
  <si>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</si>
  <si>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</si>
  <si>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</si>
  <si>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</si>
  <si>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</si>
  <si>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</si>
  <si>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</si>
  <si>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</si>
  <si>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</si>
  <si>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</si>
  <si>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</si>
  <si>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</si>
  <si>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</si>
  <si>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</si>
  <si>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</si>
  <si>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</si>
  <si>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</si>
  <si>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</si>
  <si>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</si>
  <si>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</si>
  <si>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</si>
  <si>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</si>
  <si>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</si>
  <si>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</si>
  <si>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</si>
  <si>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</si>
  <si>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</si>
  <si>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</si>
  <si>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</si>
  <si>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</si>
  <si>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</si>
  <si>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</si>
  <si>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</si>
  <si>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</si>
  <si>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</si>
  <si>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</si>
  <si>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</si>
  <si>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</si>
  <si>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</si>
  <si>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</si>
  <si>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</si>
  <si>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</si>
  <si>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</si>
  <si>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</si>
  <si>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</si>
  <si>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</si>
  <si>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</si>
  <si>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</si>
  <si>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</si>
  <si>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</si>
  <si>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</si>
  <si>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</si>
  <si>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</si>
  <si>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</si>
  <si>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</si>
  <si>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</si>
  <si>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</si>
  <si>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</si>
  <si>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</si>
  <si>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</si>
  <si>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</si>
  <si>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</si>
  <si>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</si>
  <si>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</si>
  <si>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</si>
  <si>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</si>
  <si>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</si>
  <si>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</si>
  <si>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</si>
  <si>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</si>
  <si>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</si>
  <si>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</si>
  <si>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</si>
  <si>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</si>
  <si>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</si>
  <si>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</si>
  <si>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</si>
  <si>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</si>
  <si>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</si>
  <si>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</si>
  <si>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</si>
  <si>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</si>
  <si>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</si>
  <si>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</si>
  <si>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</si>
  <si>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</si>
  <si>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</si>
  <si>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</si>
  <si>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</si>
  <si>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</si>
  <si>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</si>
  <si>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</si>
  <si>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</si>
  <si>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</si>
  <si>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</si>
  <si>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</si>
  <si>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</si>
  <si>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</si>
  <si>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</si>
  <si>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</si>
  <si>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</si>
  <si>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</si>
  <si>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</si>
  <si>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</si>
  <si>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</si>
  <si>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</si>
  <si>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</si>
  <si>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</si>
  <si>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</si>
  <si>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</si>
  <si>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</si>
  <si>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</si>
  <si>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</si>
  <si>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</si>
  <si>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</si>
  <si>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</si>
  <si>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</si>
  <si>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</si>
  <si>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</si>
  <si>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</si>
  <si>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</si>
  <si>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</si>
  <si>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</si>
  <si>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</si>
  <si>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</si>
  <si>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</si>
  <si>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</si>
  <si>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</si>
  <si>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</si>
  <si>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</si>
  <si>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</si>
  <si>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</si>
  <si>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</si>
  <si>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</si>
  <si>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</si>
  <si>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</si>
  <si>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</si>
  <si>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</si>
  <si>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</si>
  <si>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</si>
  <si>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</si>
  <si>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</si>
  <si>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</si>
  <si>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</si>
  <si>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</si>
  <si>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</si>
  <si>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</si>
  <si>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</si>
  <si>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</si>
  <si>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</si>
  <si>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</si>
  <si>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</si>
  <si>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</si>
  <si>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</si>
  <si>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</si>
  <si>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</si>
  <si>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</si>
  <si>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</si>
  <si>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</si>
  <si>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</si>
  <si>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</si>
  <si>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</si>
  <si>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</si>
  <si>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</si>
  <si>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</si>
  <si>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</si>
  <si>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</si>
  <si>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</si>
  <si>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</si>
  <si>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</si>
  <si>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</si>
  <si>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</si>
  <si>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</si>
  <si>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</si>
  <si>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</si>
  <si>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</si>
  <si>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</si>
  <si>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</si>
  <si>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</si>
  <si>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</si>
  <si>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</si>
  <si>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</si>
  <si>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</si>
  <si>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</si>
  <si>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</si>
  <si>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</si>
  <si>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</si>
  <si>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</si>
  <si>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</si>
  <si>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</si>
  <si>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</si>
  <si>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</si>
  <si>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</si>
  <si>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</si>
  <si>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</si>
  <si>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</si>
  <si>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</si>
  <si>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</si>
  <si>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</si>
  <si>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</si>
  <si>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</si>
  <si>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</si>
  <si>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</si>
  <si>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</si>
  <si>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</si>
  <si>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</si>
  <si>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</si>
  <si>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</si>
  <si>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</si>
  <si>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</si>
  <si>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</si>
  <si>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</si>
  <si>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</si>
  <si>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</si>
  <si>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</si>
  <si>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</si>
  <si>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</si>
  <si>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</si>
  <si>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</si>
  <si>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</si>
  <si>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</si>
  <si>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</si>
  <si>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</si>
  <si>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</si>
  <si>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</si>
  <si>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</si>
  <si>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</si>
  <si>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</si>
  <si>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</si>
  <si>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</si>
  <si>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</si>
  <si>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</si>
  <si>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</si>
  <si>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</si>
  <si>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</si>
  <si>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</si>
  <si>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</si>
  <si>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</si>
  <si>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</si>
  <si>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</si>
  <si>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</si>
  <si>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</si>
  <si>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</si>
  <si>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</si>
  <si>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</si>
  <si>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</si>
  <si>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</si>
  <si>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</si>
  <si>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</si>
  <si>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</si>
  <si>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</si>
  <si>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</si>
  <si>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</si>
  <si>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</si>
  <si>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</si>
  <si>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</si>
  <si>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</si>
  <si>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</si>
  <si>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</si>
  <si>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</si>
  <si>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</si>
  <si>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</si>
  <si>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</si>
  <si>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</si>
  <si>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</si>
  <si>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</si>
  <si>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</si>
  <si>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</si>
  <si>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</si>
  <si>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</si>
  <si>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</si>
  <si>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</si>
  <si>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</si>
  <si>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</si>
  <si>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</si>
  <si>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</si>
  <si>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</si>
  <si>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</si>
  <si>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</si>
  <si>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</si>
  <si>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</si>
  <si>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</si>
  <si>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</si>
  <si>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</si>
  <si>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</si>
  <si>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</si>
  <si>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</si>
  <si>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</si>
  <si>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</si>
  <si>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</si>
  <si>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</si>
  <si>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</si>
  <si>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</si>
  <si>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</si>
  <si>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</si>
  <si>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</si>
  <si>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</si>
  <si>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</si>
  <si>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</si>
  <si>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</si>
  <si>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</si>
  <si>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</si>
  <si>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</si>
  <si>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</si>
  <si>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</si>
  <si>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</si>
  <si>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</si>
  <si>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</si>
  <si>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</si>
  <si>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</si>
  <si>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</si>
  <si>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</si>
  <si>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</si>
  <si>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</si>
  <si>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</si>
  <si>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</si>
  <si>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</si>
  <si>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</si>
  <si>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</si>
  <si>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</si>
  <si>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</si>
  <si>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</si>
  <si>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</si>
  <si>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</si>
  <si>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</si>
  <si>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</si>
  <si>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</si>
  <si>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</si>
  <si>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</si>
  <si>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</si>
  <si>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</si>
  <si>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</si>
  <si>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</si>
  <si>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</si>
  <si>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</si>
  <si>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</si>
  <si>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</si>
  <si>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</si>
  <si>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</si>
  <si>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</si>
  <si>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</si>
  <si>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</si>
  <si>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</si>
  <si>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</si>
  <si>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</si>
  <si>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</si>
  <si>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</si>
  <si>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</si>
  <si>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</si>
  <si>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</si>
  <si>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</si>
  <si>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</si>
  <si>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</si>
  <si>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</si>
  <si>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</si>
  <si>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</si>
  <si>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</si>
  <si>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</si>
  <si>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</si>
  <si>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</si>
  <si>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</si>
  <si>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</si>
  <si>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</si>
  <si>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</si>
  <si>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</si>
  <si>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</si>
  <si>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</si>
  <si>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</si>
  <si>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</si>
  <si>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</si>
  <si>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</si>
  <si>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</si>
  <si>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</si>
  <si>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</si>
  <si>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</si>
  <si>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</si>
  <si>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</si>
  <si>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</si>
  <si>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</si>
  <si>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</si>
  <si>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</si>
  <si>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</si>
  <si>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</si>
  <si>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</si>
  <si>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</si>
  <si>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</si>
  <si>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</si>
  <si>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</si>
  <si>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</si>
  <si>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</si>
  <si>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</si>
  <si>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</si>
  <si>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</si>
  <si>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</si>
  <si>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</si>
  <si>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</si>
  <si>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</si>
  <si>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</si>
  <si>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</si>
  <si>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</si>
  <si>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</si>
  <si>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</si>
  <si>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</si>
  <si>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</si>
  <si>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</si>
  <si>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</si>
  <si>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</si>
  <si>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</si>
  <si>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</si>
  <si>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</si>
  <si>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</si>
  <si>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</si>
  <si>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</si>
  <si>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</si>
  <si>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</si>
  <si>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</si>
  <si>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</si>
  <si>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</si>
  <si>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</si>
  <si>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</si>
  <si>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</si>
  <si>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</si>
  <si>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</si>
  <si>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</si>
  <si>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</si>
  <si>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</si>
  <si>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</si>
  <si>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</si>
  <si>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</si>
  <si>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</si>
  <si>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</si>
  <si>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</si>
  <si>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</si>
  <si>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</si>
  <si>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</si>
  <si>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</si>
  <si>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</si>
  <si>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</si>
  <si>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</si>
  <si>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</si>
  <si>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</si>
  <si>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</si>
  <si>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</si>
  <si>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</si>
  <si>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</si>
  <si>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</si>
  <si>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</si>
  <si>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</si>
  <si>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</si>
  <si>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</si>
  <si>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</si>
  <si>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</si>
  <si>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</si>
  <si>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</si>
  <si>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</si>
  <si>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</si>
  <si>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</si>
  <si>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</si>
  <si>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</si>
  <si>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</si>
  <si>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</si>
  <si>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</si>
  <si>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</si>
  <si>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</si>
  <si>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</si>
  <si>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</si>
  <si>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</si>
  <si>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</si>
  <si>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</si>
  <si>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</si>
  <si>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</si>
  <si>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</si>
  <si>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</si>
  <si>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</si>
  <si>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</si>
  <si>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</si>
  <si>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</si>
  <si>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</si>
  <si>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</si>
  <si>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</si>
  <si>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</si>
  <si>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</si>
  <si>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</si>
  <si>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</si>
  <si>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</si>
  <si>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</si>
  <si>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</si>
  <si>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</si>
  <si>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</si>
  <si>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</si>
  <si>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</si>
  <si>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</si>
  <si>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</si>
  <si>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</si>
  <si>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</si>
  <si>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</si>
  <si>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</si>
  <si>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</si>
  <si>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</si>
  <si>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</si>
  <si>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</si>
  <si>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</si>
  <si>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</si>
  <si>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</si>
  <si>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</si>
  <si>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</si>
  <si>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</si>
  <si>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</si>
  <si>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</si>
  <si>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</si>
  <si>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</si>
  <si>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</si>
  <si>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</si>
  <si>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</si>
  <si>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</si>
  <si>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</si>
  <si>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</si>
  <si>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</si>
  <si>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</si>
  <si>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</si>
  <si>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</si>
  <si>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</si>
  <si>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</si>
  <si>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</si>
  <si>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</si>
  <si>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</si>
  <si>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</si>
  <si>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</si>
  <si>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</si>
  <si>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</si>
  <si>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</si>
  <si>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</si>
  <si>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</si>
  <si>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</si>
  <si>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</si>
  <si>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</si>
  <si>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</si>
  <si>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</si>
  <si>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</si>
  <si>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</si>
  <si>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</si>
  <si>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</si>
  <si>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</si>
  <si>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</si>
  <si>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</si>
  <si>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</si>
  <si>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</si>
  <si>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</si>
  <si>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</si>
  <si>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</si>
  <si>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</si>
  <si>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</si>
  <si>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</si>
  <si>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</si>
  <si>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</si>
  <si>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</si>
  <si>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</si>
  <si>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</si>
  <si>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</si>
  <si>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</si>
  <si>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</si>
  <si>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</si>
  <si>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</si>
  <si>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</si>
  <si>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</si>
  <si>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</si>
  <si>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</si>
  <si>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</si>
  <si>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</si>
  <si>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</si>
  <si>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</si>
  <si>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</si>
  <si>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</si>
  <si>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</si>
  <si>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</si>
  <si>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</si>
  <si>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</si>
  <si>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</si>
  <si>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</si>
  <si>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</si>
  <si>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</si>
  <si>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</si>
  <si>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</si>
  <si>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</si>
  <si>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</si>
  <si>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</si>
  <si>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</si>
  <si>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</si>
  <si>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</si>
  <si>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</si>
  <si>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</si>
  <si>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</si>
  <si>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</si>
  <si>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</si>
  <si>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</si>
  <si>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</si>
  <si>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</si>
  <si>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</si>
  <si>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</si>
  <si>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</si>
  <si>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</si>
  <si>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</si>
  <si>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</si>
  <si>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</si>
  <si>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</si>
  <si>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</si>
  <si>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</si>
  <si>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</si>
  <si>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</si>
  <si>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</si>
  <si>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</si>
  <si>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</si>
  <si>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</si>
  <si>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</si>
  <si>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</si>
  <si>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</si>
  <si>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</si>
  <si>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</si>
  <si>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</si>
  <si>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</si>
  <si>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</si>
  <si>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</si>
  <si>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</si>
  <si>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</si>
  <si>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</si>
  <si>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</si>
  <si>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</si>
  <si>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</si>
  <si>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</si>
  <si>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</si>
  <si>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</si>
  <si>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</si>
  <si>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</si>
  <si>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</si>
  <si>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</si>
  <si>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</si>
  <si>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</si>
  <si>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</si>
  <si>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</si>
  <si>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</si>
  <si>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</si>
  <si>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</si>
  <si>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</si>
  <si>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</si>
  <si>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</si>
  <si>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</si>
  <si>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</si>
  <si>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</si>
  <si>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</si>
  <si>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</si>
  <si>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</si>
  <si>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</si>
  <si>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</si>
  <si>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</si>
  <si>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</si>
  <si>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</si>
  <si>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</si>
  <si>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</si>
  <si>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</si>
  <si>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</si>
  <si>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</si>
  <si>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</si>
  <si>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</si>
  <si>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</si>
  <si>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</si>
  <si>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</si>
  <si>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</si>
  <si>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</si>
  <si>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</si>
  <si>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</si>
  <si>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</si>
  <si>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</si>
  <si>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</si>
  <si>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</si>
  <si>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</si>
  <si>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</si>
  <si>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</si>
  <si>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</si>
  <si>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</si>
  <si>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</si>
  <si>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</si>
  <si>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</si>
  <si>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</si>
  <si>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</si>
  <si>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</si>
  <si>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</si>
  <si>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</si>
  <si>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</si>
  <si>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</si>
  <si>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</si>
  <si>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</si>
  <si>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</si>
  <si>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</si>
  <si>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</si>
  <si>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</si>
  <si>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</si>
  <si>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</si>
  <si>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</si>
  <si>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</si>
  <si>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</si>
  <si>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</si>
  <si>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</si>
  <si>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</si>
  <si>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</si>
  <si>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</si>
  <si>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</si>
  <si>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</si>
  <si>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</si>
  <si>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</si>
  <si>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</si>
  <si>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</si>
  <si>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</si>
  <si>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</si>
  <si>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</si>
  <si>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</si>
  <si>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</si>
  <si>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</si>
  <si>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</si>
  <si>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</si>
  <si>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</si>
  <si>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</si>
  <si>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</si>
  <si>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</si>
  <si>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</si>
  <si>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</si>
  <si>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</si>
  <si>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</si>
  <si>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</si>
  <si>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</si>
  <si>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</si>
  <si>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</si>
  <si>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</si>
  <si>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</si>
  <si>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</si>
  <si>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</si>
  <si>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</si>
  <si>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</si>
  <si>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</si>
  <si>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</si>
  <si>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</si>
  <si>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</si>
  <si>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</si>
  <si>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</si>
  <si>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</si>
  <si>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</si>
  <si>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</si>
  <si>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</si>
  <si>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</si>
  <si>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</si>
  <si>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</si>
  <si>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</si>
  <si>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</si>
  <si>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</si>
  <si>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</si>
  <si>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</si>
  <si>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</si>
  <si>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</si>
  <si>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</si>
  <si>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</si>
  <si>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</si>
  <si>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</si>
  <si>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</si>
  <si>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</si>
  <si>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</si>
  <si>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</si>
  <si>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</si>
  <si>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</si>
  <si>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</si>
  <si>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</si>
  <si>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</si>
  <si>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</si>
  <si>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</si>
  <si>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</si>
  <si>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</si>
  <si>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</si>
  <si>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</si>
  <si>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</si>
  <si>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</si>
  <si>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</si>
  <si>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</si>
  <si>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</si>
  <si>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</si>
  <si>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</si>
  <si>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</si>
  <si>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</si>
  <si>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</si>
  <si>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</si>
  <si>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</si>
  <si>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</si>
  <si>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</si>
  <si>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</si>
  <si>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</si>
  <si>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</si>
  <si>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</si>
  <si>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</si>
  <si>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</si>
  <si>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</si>
  <si>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</si>
  <si>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</si>
  <si>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</si>
  <si>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</si>
  <si>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</si>
  <si>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</si>
  <si>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</si>
  <si>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</si>
  <si>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</si>
  <si>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</si>
  <si>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</si>
  <si>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</si>
  <si>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</si>
  <si>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</si>
  <si>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</si>
  <si>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</si>
  <si>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</si>
  <si>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</si>
  <si>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</si>
  <si>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</si>
  <si>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</si>
  <si>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</si>
  <si>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</si>
  <si>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</si>
  <si>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</si>
  <si>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</si>
  <si>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</si>
  <si>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</si>
  <si>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</si>
  <si>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</si>
  <si>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</si>
  <si>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</si>
  <si>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</si>
  <si>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</si>
  <si>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</si>
  <si>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</si>
  <si>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</si>
  <si>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</si>
  <si>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</si>
  <si>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</si>
  <si>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</si>
  <si>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</si>
  <si>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</si>
  <si>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</si>
  <si>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</si>
  <si>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</si>
  <si>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</si>
  <si>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</si>
  <si>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</si>
  <si>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</si>
  <si>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</si>
  <si>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</si>
  <si>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</si>
  <si>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</si>
  <si>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</si>
  <si>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</si>
  <si>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</si>
  <si>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</si>
  <si>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</si>
  <si>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</si>
  <si>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</si>
  <si>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</si>
  <si>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</si>
  <si>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</si>
  <si>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</si>
  <si>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</si>
  <si>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</si>
  <si>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</si>
  <si>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</si>
  <si>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</si>
  <si>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</si>
  <si>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</si>
  <si>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</si>
  <si>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</si>
  <si>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</si>
  <si>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</si>
  <si>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</si>
  <si>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</si>
  <si>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</si>
  <si>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</si>
  <si>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</si>
  <si>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</si>
  <si>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</si>
  <si>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</si>
  <si>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</si>
  <si>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</si>
  <si>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</si>
  <si>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</si>
  <si>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</si>
  <si>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</si>
  <si>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</si>
  <si>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</si>
  <si>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</si>
  <si>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</si>
  <si>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</si>
  <si>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</si>
  <si>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</si>
  <si>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</si>
  <si>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</si>
  <si>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</si>
  <si>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</si>
  <si>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</si>
  <si>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</si>
  <si>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</si>
  <si>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</si>
  <si>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</si>
  <si>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</si>
  <si>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</si>
  <si>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</si>
  <si>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31/12/20</t>
  </si>
  <si>
    <t>Reporting Date: 27/01/21</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</si>
  <si>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</si>
  <si>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</si>
  <si>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</si>
  <si>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</si>
  <si>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</si>
  <si>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</si>
  <si>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</si>
  <si>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</si>
  <si>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</si>
  <si>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</si>
  <si>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</si>
  <si>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</si>
  <si>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</si>
  <si>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</si>
  <si>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</si>
  <si>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</si>
  <si>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</si>
  <si>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</si>
  <si>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</si>
  <si>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</si>
  <si>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</si>
  <si>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</si>
  <si>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</si>
  <si>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</si>
  <si>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</si>
  <si>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</si>
  <si>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</si>
  <si>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</si>
  <si>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</si>
  <si>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</si>
  <si>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</si>
  <si>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t>
  </si>
  <si>
    <t>Pfandbriefe</t>
  </si>
  <si>
    <t>Ratingagentur</t>
  </si>
  <si>
    <t>Fitch</t>
  </si>
  <si>
    <t>Moody´s</t>
  </si>
  <si>
    <t>S&amp;P</t>
  </si>
  <si>
    <t>DBRS</t>
  </si>
  <si>
    <t>Scope</t>
  </si>
  <si>
    <t xml:space="preserve">Aktuelles Pfandbriefrating  </t>
  </si>
  <si>
    <t>Aaa/-</t>
  </si>
  <si>
    <t>Q 4 2020</t>
  </si>
  <si>
    <t>nicht anwendbar*= Für deutsche Pfandbriefe nicht anwendbar bzw. nicht im Pfandbriefgesetz vorgesehen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</si>
</sst>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7" fillId="0" borderId="0"/>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48" fillId="8" borderId="16" xfId="9" applyNumberFormat="1" applyFont="1" applyFill="1" applyBorder="1" applyAlignment="1">
      <alignment vertical="center"/>
    </xf>
    <xf numFmtId="166" fontId="48" fillId="8" borderId="17" xfId="9" applyNumberFormat="1" applyFont="1" applyFill="1" applyBorder="1" applyAlignment="1">
      <alignment vertical="center"/>
    </xf>
    <xf numFmtId="166" fontId="48" fillId="8" borderId="17" xfId="9" applyNumberFormat="1" applyFont="1" applyFill="1" applyBorder="1" applyAlignment="1">
      <alignment horizontal="center" vertical="center"/>
    </xf>
    <xf numFmtId="166" fontId="48" fillId="8" borderId="18" xfId="9" applyNumberFormat="1" applyFont="1" applyFill="1" applyBorder="1" applyAlignment="1">
      <alignment vertical="center"/>
    </xf>
    <xf numFmtId="0" fontId="49" fillId="0" borderId="0" xfId="9" applyFont="1" applyAlignment="1">
      <alignment vertical="center"/>
    </xf>
    <xf numFmtId="166" fontId="50" fillId="0" borderId="19" xfId="9" applyNumberFormat="1" applyFont="1" applyBorder="1" applyAlignment="1">
      <alignment vertical="center"/>
    </xf>
    <xf numFmtId="166" fontId="51" fillId="0" borderId="20" xfId="9" applyNumberFormat="1" applyFont="1" applyBorder="1" applyAlignment="1">
      <alignment horizontal="center" vertical="center"/>
    </xf>
    <xf numFmtId="169" fontId="51" fillId="0" borderId="21" xfId="9" applyNumberFormat="1" applyFont="1" applyBorder="1" applyAlignment="1">
      <alignment horizontal="center" vertical="center"/>
    </xf>
    <xf numFmtId="166" fontId="50" fillId="0" borderId="1" xfId="9" applyNumberFormat="1" applyFont="1" applyBorder="1" applyAlignment="1">
      <alignment vertical="center"/>
    </xf>
    <xf numFmtId="0" fontId="49" fillId="0" borderId="2" xfId="9" applyFont="1" applyBorder="1" applyAlignment="1">
      <alignment vertical="center"/>
    </xf>
    <xf numFmtId="166" fontId="51" fillId="0" borderId="22" xfId="9" applyNumberFormat="1" applyFont="1" applyBorder="1" applyAlignment="1">
      <alignment horizontal="left" vertical="center" wrapText="1"/>
    </xf>
    <xf numFmtId="166" fontId="51" fillId="0" borderId="23" xfId="9" applyNumberFormat="1" applyFont="1" applyBorder="1" applyAlignment="1">
      <alignment horizontal="center" vertical="center"/>
    </xf>
    <xf numFmtId="169" fontId="51" fillId="0" borderId="24" xfId="9" applyNumberFormat="1" applyFont="1" applyBorder="1" applyAlignment="1">
      <alignment horizontal="center" vertical="center"/>
    </xf>
    <xf numFmtId="166" fontId="51" fillId="0" borderId="26" xfId="9" applyNumberFormat="1" applyFont="1" applyBorder="1" applyAlignment="1">
      <alignment horizontal="center" vertical="center"/>
    </xf>
    <xf numFmtId="166" fontId="51" fillId="0" borderId="24" xfId="9" applyNumberFormat="1" applyFont="1" applyBorder="1" applyAlignment="1">
      <alignment horizontal="center" vertical="center" wrapText="1"/>
    </xf>
    <xf numFmtId="166" fontId="51" fillId="0" borderId="0" xfId="9" applyNumberFormat="1" applyFont="1" applyAlignment="1">
      <alignment vertical="center" wrapText="1"/>
    </xf>
    <xf numFmtId="166" fontId="51" fillId="0" borderId="0" xfId="9" applyNumberFormat="1" applyFont="1" applyAlignment="1">
      <alignment horizontal="center" vertical="center"/>
    </xf>
    <xf numFmtId="166" fontId="51" fillId="0" borderId="22" xfId="9" applyNumberFormat="1" applyFont="1" applyBorder="1" applyAlignment="1">
      <alignment vertical="center"/>
    </xf>
    <xf numFmtId="169" fontId="51" fillId="0" borderId="27" xfId="9" applyNumberFormat="1" applyFont="1" applyBorder="1" applyAlignment="1">
      <alignment horizontal="center" vertical="center"/>
    </xf>
    <xf numFmtId="166" fontId="51" fillId="0" borderId="27" xfId="9" applyNumberFormat="1" applyFont="1" applyBorder="1" applyAlignment="1">
      <alignment horizontal="center" vertical="center" wrapText="1"/>
    </xf>
    <xf numFmtId="166" fontId="51" fillId="0" borderId="28" xfId="9" applyNumberFormat="1" applyFont="1" applyBorder="1" applyAlignment="1">
      <alignment horizontal="left" vertical="center" wrapText="1"/>
    </xf>
    <xf numFmtId="170" fontId="51" fillId="0" borderId="24" xfId="9" applyNumberFormat="1" applyFont="1" applyBorder="1" applyAlignment="1">
      <alignment horizontal="center" vertical="center"/>
    </xf>
    <xf numFmtId="166" fontId="51" fillId="0" borderId="25" xfId="9" applyNumberFormat="1" applyFont="1" applyBorder="1" applyAlignment="1">
      <alignment horizontal="left" vertical="center" wrapText="1"/>
    </xf>
    <xf numFmtId="166" fontId="51" fillId="0" borderId="30" xfId="9" applyNumberFormat="1" applyFont="1" applyBorder="1" applyAlignment="1">
      <alignment horizontal="center" vertical="center"/>
    </xf>
    <xf numFmtId="166" fontId="51" fillId="0" borderId="31" xfId="9" applyNumberFormat="1" applyFont="1" applyBorder="1" applyAlignment="1">
      <alignment horizontal="center" vertical="center" wrapText="1"/>
    </xf>
    <xf numFmtId="166" fontId="51" fillId="0" borderId="4" xfId="9" applyNumberFormat="1" applyFont="1" applyBorder="1" applyAlignment="1">
      <alignment horizontal="left" vertical="center" wrapText="1"/>
    </xf>
    <xf numFmtId="169" fontId="51" fillId="0" borderId="32" xfId="9" applyNumberFormat="1" applyFont="1" applyBorder="1" applyAlignment="1">
      <alignment horizontal="center" vertical="center"/>
    </xf>
    <xf numFmtId="169" fontId="51" fillId="9" borderId="0" xfId="9" applyNumberFormat="1" applyFont="1" applyFill="1" applyAlignment="1">
      <alignment horizontal="right" vertical="center"/>
    </xf>
    <xf numFmtId="0" fontId="49" fillId="9" borderId="0" xfId="9" applyFont="1" applyFill="1" applyAlignment="1">
      <alignment vertical="center"/>
    </xf>
    <xf numFmtId="166" fontId="51" fillId="0" borderId="19" xfId="9" applyNumberFormat="1" applyFont="1" applyBorder="1" applyAlignment="1">
      <alignment horizontal="left" vertical="center" wrapText="1"/>
    </xf>
    <xf numFmtId="166" fontId="49" fillId="0" borderId="21" xfId="9" applyNumberFormat="1" applyFont="1" applyBorder="1" applyAlignment="1">
      <alignment horizontal="center" vertical="center"/>
    </xf>
    <xf numFmtId="169" fontId="51" fillId="9" borderId="0" xfId="9" applyNumberFormat="1" applyFont="1" applyFill="1" applyAlignment="1">
      <alignment horizontal="left" vertical="center"/>
    </xf>
    <xf numFmtId="0" fontId="49" fillId="9" borderId="0" xfId="9" applyFont="1" applyFill="1" applyAlignment="1">
      <alignment horizontal="left" vertical="center"/>
    </xf>
    <xf numFmtId="0" fontId="49" fillId="0" borderId="0" xfId="9" applyFont="1" applyAlignment="1">
      <alignment horizontal="left" vertical="center"/>
    </xf>
    <xf numFmtId="166" fontId="51" fillId="0" borderId="1" xfId="9" applyNumberFormat="1" applyFont="1" applyBorder="1" applyAlignment="1">
      <alignment horizontal="left" vertical="center" wrapText="1"/>
    </xf>
    <xf numFmtId="0" fontId="49" fillId="0" borderId="33" xfId="9" applyFont="1" applyBorder="1" applyAlignment="1">
      <alignment horizontal="center" vertical="center"/>
    </xf>
    <xf numFmtId="166" fontId="51" fillId="9" borderId="0" xfId="9" applyNumberFormat="1" applyFont="1" applyFill="1" applyAlignment="1">
      <alignment horizontal="right" vertical="center" wrapText="1"/>
    </xf>
    <xf numFmtId="0" fontId="49" fillId="9" borderId="0" xfId="9" applyFont="1" applyFill="1" applyAlignment="1">
      <alignment vertical="center" wrapText="1"/>
    </xf>
    <xf numFmtId="0" fontId="49" fillId="0" borderId="0" xfId="9" applyFont="1" applyAlignment="1">
      <alignment vertical="center" wrapText="1"/>
    </xf>
    <xf numFmtId="166" fontId="48" fillId="9" borderId="0" xfId="9" applyNumberFormat="1" applyFont="1" applyFill="1" applyAlignment="1">
      <alignment vertical="center"/>
    </xf>
    <xf numFmtId="166" fontId="51" fillId="0" borderId="6" xfId="9" applyNumberFormat="1" applyFont="1" applyBorder="1" applyAlignment="1">
      <alignment horizontal="left" vertical="center" wrapText="1"/>
    </xf>
    <xf numFmtId="166" fontId="51" fillId="0" borderId="7" xfId="9" applyNumberFormat="1" applyFont="1" applyBorder="1" applyAlignment="1">
      <alignment horizontal="center" vertical="center"/>
    </xf>
    <xf numFmtId="169" fontId="51" fillId="0" borderId="31" xfId="9" applyNumberFormat="1" applyFont="1" applyBorder="1" applyAlignment="1">
      <alignment horizontal="center" vertical="center"/>
    </xf>
    <xf numFmtId="171" fontId="51" fillId="0" borderId="21" xfId="9" applyNumberFormat="1" applyFont="1" applyBorder="1" applyAlignment="1">
      <alignment horizontal="center" vertical="center"/>
    </xf>
    <xf numFmtId="166" fontId="51" fillId="0" borderId="0" xfId="9" applyNumberFormat="1" applyFont="1" applyAlignment="1">
      <alignment vertical="center"/>
    </xf>
    <xf numFmtId="171" fontId="51" fillId="0" borderId="24" xfId="9" applyNumberFormat="1" applyFont="1" applyBorder="1" applyAlignment="1">
      <alignment horizontal="center" vertical="center"/>
    </xf>
    <xf numFmtId="171" fontId="51" fillId="9" borderId="0" xfId="9" applyNumberFormat="1" applyFont="1" applyFill="1" applyAlignment="1">
      <alignment horizontal="right" vertical="center"/>
    </xf>
    <xf numFmtId="169" fontId="51" fillId="0" borderId="34" xfId="9" applyNumberFormat="1" applyFont="1" applyBorder="1" applyAlignment="1">
      <alignment horizontal="center" vertical="center"/>
    </xf>
    <xf numFmtId="166" fontId="52" fillId="0" borderId="19" xfId="9" applyNumberFormat="1" applyFont="1" applyBorder="1" applyAlignment="1">
      <alignment horizontal="center" vertical="center" wrapText="1"/>
    </xf>
    <xf numFmtId="166" fontId="51" fillId="0" borderId="35" xfId="9" applyNumberFormat="1" applyFont="1" applyBorder="1" applyAlignment="1">
      <alignment horizontal="center" vertical="center" wrapText="1"/>
    </xf>
    <xf numFmtId="166" fontId="51" fillId="0" borderId="36" xfId="9" applyNumberFormat="1" applyFont="1" applyBorder="1" applyAlignment="1">
      <alignment horizontal="center" vertical="center" wrapText="1"/>
    </xf>
    <xf numFmtId="166" fontId="51" fillId="0" borderId="21" xfId="9" applyNumberFormat="1" applyFont="1" applyBorder="1" applyAlignment="1">
      <alignment horizontal="center" vertical="center" wrapText="1"/>
    </xf>
    <xf numFmtId="166" fontId="51" fillId="9" borderId="0" xfId="9" applyNumberFormat="1" applyFont="1" applyFill="1" applyAlignment="1">
      <alignment horizontal="center" vertical="center" wrapText="1"/>
    </xf>
    <xf numFmtId="166" fontId="52" fillId="0" borderId="22" xfId="9" applyNumberFormat="1" applyFont="1" applyBorder="1" applyAlignment="1">
      <alignment horizontal="center" vertical="center" wrapText="1"/>
    </xf>
    <xf numFmtId="166" fontId="51" fillId="0" borderId="23" xfId="9" applyNumberFormat="1" applyFont="1" applyBorder="1" applyAlignment="1">
      <alignment horizontal="center" vertical="center" wrapText="1"/>
    </xf>
    <xf numFmtId="166" fontId="51" fillId="0" borderId="37" xfId="9" applyNumberFormat="1" applyFont="1" applyBorder="1" applyAlignment="1">
      <alignment horizontal="center" vertical="center" wrapText="1"/>
    </xf>
    <xf numFmtId="166" fontId="51" fillId="0" borderId="22" xfId="9" applyNumberFormat="1" applyFont="1" applyBorder="1" applyAlignment="1">
      <alignment horizontal="center" vertical="center"/>
    </xf>
    <xf numFmtId="0" fontId="49" fillId="9" borderId="0" xfId="9" applyFont="1" applyFill="1" applyAlignment="1">
      <alignment horizontal="center" vertical="center"/>
    </xf>
    <xf numFmtId="166" fontId="51" fillId="0" borderId="25" xfId="9" applyNumberFormat="1" applyFont="1" applyBorder="1" applyAlignment="1">
      <alignment horizontal="center" vertical="center"/>
    </xf>
    <xf numFmtId="166" fontId="51" fillId="0" borderId="29" xfId="9" applyNumberFormat="1" applyFont="1" applyBorder="1" applyAlignment="1">
      <alignment horizontal="center" vertical="center"/>
    </xf>
    <xf numFmtId="166" fontId="51" fillId="0" borderId="38" xfId="9" applyNumberFormat="1" applyFont="1" applyBorder="1" applyAlignment="1">
      <alignment horizontal="center" vertical="center" wrapText="1"/>
    </xf>
    <xf numFmtId="166" fontId="51" fillId="10" borderId="19" xfId="9" applyNumberFormat="1" applyFont="1" applyFill="1" applyBorder="1" applyAlignment="1">
      <alignment vertical="center"/>
    </xf>
    <xf numFmtId="166" fontId="51" fillId="10" borderId="20" xfId="9" applyNumberFormat="1" applyFont="1" applyFill="1" applyBorder="1" applyAlignment="1">
      <alignment horizontal="center" vertical="center"/>
    </xf>
    <xf numFmtId="169" fontId="51" fillId="0" borderId="39" xfId="9" applyNumberFormat="1" applyFont="1" applyBorder="1" applyAlignment="1">
      <alignment horizontal="center" vertical="center"/>
    </xf>
    <xf numFmtId="169" fontId="51" fillId="0" borderId="36" xfId="9" applyNumberFormat="1" applyFont="1" applyBorder="1" applyAlignment="1">
      <alignment horizontal="center" vertical="center"/>
    </xf>
    <xf numFmtId="169" fontId="51" fillId="0" borderId="35" xfId="9" applyNumberFormat="1" applyFont="1" applyBorder="1" applyAlignment="1">
      <alignment horizontal="center" vertical="center"/>
    </xf>
    <xf numFmtId="166" fontId="51" fillId="10" borderId="22" xfId="9" applyNumberFormat="1" applyFont="1" applyFill="1" applyBorder="1" applyAlignment="1">
      <alignment vertical="center"/>
    </xf>
    <xf numFmtId="166" fontId="51" fillId="10" borderId="23" xfId="9" applyNumberFormat="1" applyFont="1" applyFill="1" applyBorder="1" applyAlignment="1">
      <alignment horizontal="center" vertical="center"/>
    </xf>
    <xf numFmtId="169" fontId="51" fillId="0" borderId="40" xfId="9" applyNumberFormat="1" applyFont="1" applyBorder="1" applyAlignment="1">
      <alignment horizontal="center" vertical="center"/>
    </xf>
    <xf numFmtId="0" fontId="49" fillId="0" borderId="0" xfId="9" applyFont="1" applyAlignment="1">
      <alignment horizontal="center" vertical="center"/>
    </xf>
    <xf numFmtId="0" fontId="47" fillId="0" borderId="0" xfId="9"/>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1" fillId="0" borderId="25" xfId="9" applyNumberFormat="1" applyFont="1" applyBorder="1" applyAlignment="1">
      <alignment horizontal="left" vertical="center" wrapText="1"/>
    </xf>
    <xf numFmtId="0" fontId="47" fillId="0" borderId="26" xfId="9" applyBorder="1"/>
    <xf numFmtId="166" fontId="51" fillId="0" borderId="29" xfId="9" applyNumberFormat="1" applyFont="1" applyBorder="1" applyAlignment="1">
      <alignment horizontal="left" vertical="center" wrapText="1"/>
    </xf>
    <xf numFmtId="0" fontId="47"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2" xfId="9" xr:uid="{919F3787-B02B-48B1-A1FC-8512FF4BE10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36" t="s">
        <v>1094</v>
      </c>
      <c r="F6" s="236"/>
      <c r="G6" s="236"/>
      <c r="H6" s="7"/>
      <c r="I6" s="7"/>
      <c r="J6" s="8"/>
    </row>
    <row r="7" spans="2:10" ht="26.25" x14ac:dyDescent="0.25">
      <c r="B7" s="6"/>
      <c r="C7" s="7"/>
      <c r="D7" s="7"/>
      <c r="E7" s="7"/>
      <c r="F7" s="11" t="s">
        <v>490</v>
      </c>
      <c r="G7" s="7"/>
      <c r="H7" s="7"/>
      <c r="I7" s="7"/>
      <c r="J7" s="8"/>
    </row>
    <row r="8" spans="2:10" ht="26.25" x14ac:dyDescent="0.25">
      <c r="B8" s="6"/>
      <c r="C8" s="7"/>
      <c r="D8" s="7"/>
      <c r="E8" s="7"/>
      <c r="F8" s="11" t="s">
        <v>1097</v>
      </c>
      <c r="G8" s="7"/>
      <c r="H8" s="7"/>
      <c r="I8" s="7"/>
      <c r="J8" s="8"/>
    </row>
    <row r="9" spans="2:10" ht="21" x14ac:dyDescent="0.25">
      <c r="B9" s="6"/>
      <c r="C9" s="7"/>
      <c r="D9" s="7"/>
      <c r="E9" s="7"/>
      <c r="F9" s="12" t="s">
        <v>1508</v>
      </c>
      <c r="G9" s="7"/>
      <c r="H9" s="7"/>
      <c r="I9" s="7"/>
      <c r="J9" s="8"/>
    </row>
    <row r="10" spans="2:10" ht="21" x14ac:dyDescent="0.25">
      <c r="B10" s="6"/>
      <c r="C10" s="7"/>
      <c r="D10" s="7"/>
      <c r="E10" s="7"/>
      <c r="F10" s="12" t="s">
        <v>1507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39" t="s">
        <v>14</v>
      </c>
      <c r="E24" s="240" t="s">
        <v>15</v>
      </c>
      <c r="F24" s="240"/>
      <c r="G24" s="240"/>
      <c r="H24" s="240"/>
      <c r="I24" s="7"/>
      <c r="J24" s="8"/>
    </row>
    <row r="25" spans="2:10" x14ac:dyDescent="0.25">
      <c r="B25" s="6"/>
      <c r="C25" s="7"/>
      <c r="D25" s="7"/>
      <c r="E25" s="15"/>
      <c r="F25" s="15"/>
      <c r="G25" s="15"/>
      <c r="H25" s="7"/>
      <c r="I25" s="7"/>
      <c r="J25" s="8"/>
    </row>
    <row r="26" spans="2:10" x14ac:dyDescent="0.25">
      <c r="B26" s="6"/>
      <c r="C26" s="7"/>
      <c r="D26" s="239" t="s">
        <v>16</v>
      </c>
      <c r="E26" s="240"/>
      <c r="F26" s="240"/>
      <c r="G26" s="240"/>
      <c r="H26" s="240"/>
      <c r="I26" s="7"/>
      <c r="J26" s="8"/>
    </row>
    <row r="27" spans="2:10" x14ac:dyDescent="0.25">
      <c r="B27" s="6"/>
      <c r="C27" s="7"/>
      <c r="D27" s="16"/>
      <c r="E27" s="16"/>
      <c r="F27" s="16"/>
      <c r="G27" s="16"/>
      <c r="H27" s="16"/>
      <c r="I27" s="7"/>
      <c r="J27" s="8"/>
    </row>
    <row r="28" spans="2:10" x14ac:dyDescent="0.25">
      <c r="B28" s="6"/>
      <c r="C28" s="7"/>
      <c r="D28" s="239" t="s">
        <v>17</v>
      </c>
      <c r="E28" s="240" t="s">
        <v>15</v>
      </c>
      <c r="F28" s="240"/>
      <c r="G28" s="240"/>
      <c r="H28" s="240"/>
      <c r="I28" s="7"/>
      <c r="J28" s="8"/>
    </row>
    <row r="29" spans="2:10" x14ac:dyDescent="0.25">
      <c r="B29" s="6"/>
      <c r="C29" s="7"/>
      <c r="D29" s="16"/>
      <c r="E29" s="16"/>
      <c r="F29" s="16"/>
      <c r="G29" s="16"/>
      <c r="H29" s="16"/>
      <c r="I29" s="7"/>
      <c r="J29" s="8"/>
    </row>
    <row r="30" spans="2:10" x14ac:dyDescent="0.25">
      <c r="B30" s="6"/>
      <c r="C30" s="7"/>
      <c r="D30" s="239" t="s">
        <v>18</v>
      </c>
      <c r="E30" s="240" t="s">
        <v>15</v>
      </c>
      <c r="F30" s="240"/>
      <c r="G30" s="240"/>
      <c r="H30" s="240"/>
      <c r="I30" s="7"/>
      <c r="J30" s="8"/>
    </row>
    <row r="31" spans="2:10" x14ac:dyDescent="0.25">
      <c r="B31" s="6"/>
      <c r="C31" s="7"/>
      <c r="D31" s="16"/>
      <c r="E31" s="16"/>
      <c r="F31" s="16"/>
      <c r="G31" s="16"/>
      <c r="H31" s="16"/>
      <c r="I31" s="7"/>
      <c r="J31" s="8"/>
    </row>
    <row r="32" spans="2:10" x14ac:dyDescent="0.25">
      <c r="B32" s="6"/>
      <c r="C32" s="7"/>
      <c r="D32" s="239" t="s">
        <v>19</v>
      </c>
      <c r="E32" s="240" t="s">
        <v>15</v>
      </c>
      <c r="F32" s="240"/>
      <c r="G32" s="240"/>
      <c r="H32" s="240"/>
      <c r="I32" s="7"/>
      <c r="J32" s="8"/>
    </row>
    <row r="33" spans="2:10" x14ac:dyDescent="0.25">
      <c r="B33" s="6"/>
      <c r="C33" s="7"/>
      <c r="D33" s="15"/>
      <c r="E33" s="15"/>
      <c r="F33" s="15"/>
      <c r="G33" s="15"/>
      <c r="H33" s="15"/>
      <c r="I33" s="7"/>
      <c r="J33" s="8"/>
    </row>
    <row r="34" spans="2:10" x14ac:dyDescent="0.25">
      <c r="B34" s="6"/>
      <c r="C34" s="7"/>
      <c r="D34" s="239" t="s">
        <v>20</v>
      </c>
      <c r="E34" s="240" t="s">
        <v>15</v>
      </c>
      <c r="F34" s="240"/>
      <c r="G34" s="240"/>
      <c r="H34" s="240"/>
      <c r="I34" s="7"/>
      <c r="J34" s="8"/>
    </row>
    <row r="35" spans="2:10" x14ac:dyDescent="0.25">
      <c r="B35" s="6"/>
      <c r="C35" s="7"/>
      <c r="D35" s="7"/>
      <c r="E35" s="7"/>
      <c r="F35" s="7"/>
      <c r="G35" s="7"/>
      <c r="H35" s="7"/>
      <c r="I35" s="7"/>
      <c r="J35" s="8"/>
    </row>
    <row r="36" spans="2:10" x14ac:dyDescent="0.25">
      <c r="B36" s="6"/>
      <c r="C36" s="7"/>
      <c r="D36" s="237" t="s">
        <v>21</v>
      </c>
      <c r="E36" s="238"/>
      <c r="F36" s="238"/>
      <c r="G36" s="238"/>
      <c r="H36" s="238"/>
      <c r="I36" s="7"/>
      <c r="J36" s="8"/>
    </row>
    <row r="37" spans="2:10" x14ac:dyDescent="0.25">
      <c r="B37" s="6"/>
      <c r="C37" s="7"/>
      <c r="D37" s="7"/>
      <c r="E37" s="7"/>
      <c r="F37" s="14"/>
      <c r="G37" s="7"/>
      <c r="H37" s="7"/>
      <c r="I37" s="7"/>
      <c r="J37" s="8"/>
    </row>
    <row r="38" spans="2:10" x14ac:dyDescent="0.25">
      <c r="B38" s="6"/>
      <c r="C38" s="7"/>
      <c r="D38" s="237" t="s">
        <v>1067</v>
      </c>
      <c r="E38" s="238"/>
      <c r="F38" s="238"/>
      <c r="G38" s="238"/>
      <c r="H38" s="238"/>
      <c r="I38" s="7"/>
      <c r="J38" s="8"/>
    </row>
    <row r="39" spans="2:10" x14ac:dyDescent="0.25">
      <c r="B39" s="6"/>
      <c r="C39" s="7"/>
      <c r="D39" s="100"/>
      <c r="E39" s="100"/>
      <c r="F39" s="100"/>
      <c r="G39" s="100"/>
      <c r="H39" s="100"/>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7" t="s">
        <v>1068</v>
      </c>
      <c r="B1" s="107"/>
      <c r="C1" s="23"/>
      <c r="D1" s="23"/>
      <c r="E1" s="23"/>
      <c r="F1" s="114" t="s">
        <v>1091</v>
      </c>
      <c r="H1" s="23"/>
      <c r="I1" s="107"/>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1470</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1" t="s">
        <v>490</v>
      </c>
      <c r="E14" s="31"/>
      <c r="F14" s="31"/>
      <c r="H14" s="23"/>
      <c r="L14" s="23"/>
      <c r="M14" s="23"/>
    </row>
    <row r="15" spans="1:13" x14ac:dyDescent="0.25">
      <c r="A15" s="25" t="s">
        <v>34</v>
      </c>
      <c r="B15" s="39" t="s">
        <v>35</v>
      </c>
      <c r="C15" s="101" t="s">
        <v>1097</v>
      </c>
      <c r="E15" s="31"/>
      <c r="F15" s="31"/>
      <c r="H15" s="23"/>
      <c r="L15" s="23"/>
      <c r="M15" s="23"/>
    </row>
    <row r="16" spans="1:13" ht="45" x14ac:dyDescent="0.25">
      <c r="A16" s="25" t="s">
        <v>36</v>
      </c>
      <c r="B16" s="39" t="s">
        <v>37</v>
      </c>
      <c r="C16" s="156" t="s">
        <v>1471</v>
      </c>
      <c r="E16" s="31"/>
      <c r="F16" s="31"/>
      <c r="H16" s="23"/>
      <c r="L16" s="23"/>
      <c r="M16" s="23"/>
    </row>
    <row r="17" spans="1:13" x14ac:dyDescent="0.25">
      <c r="A17" s="25" t="s">
        <v>38</v>
      </c>
      <c r="B17" s="39" t="s">
        <v>39</v>
      </c>
      <c r="C17" s="157">
        <v>44196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101" t="s">
        <v>1472</v>
      </c>
      <c r="D27" s="42"/>
      <c r="E27" s="42"/>
      <c r="F27" s="42"/>
      <c r="H27" s="23"/>
      <c r="L27" s="23"/>
      <c r="M27" s="23"/>
    </row>
    <row r="28" spans="1:13" x14ac:dyDescent="0.25">
      <c r="A28" s="25" t="s">
        <v>52</v>
      </c>
      <c r="B28" s="41" t="s">
        <v>53</v>
      </c>
      <c r="C28" s="101" t="s">
        <v>1472</v>
      </c>
      <c r="D28" s="42"/>
      <c r="E28" s="42"/>
      <c r="F28" s="42"/>
      <c r="H28" s="23"/>
      <c r="L28" s="23"/>
      <c r="M28" s="23"/>
    </row>
    <row r="29" spans="1:13" x14ac:dyDescent="0.25">
      <c r="A29" s="25" t="s">
        <v>54</v>
      </c>
      <c r="B29" s="41" t="s">
        <v>55</v>
      </c>
      <c r="C29" s="158" t="s">
        <v>1473</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920</v>
      </c>
      <c r="C38" s="109">
        <v>5106</v>
      </c>
      <c r="F38" s="42"/>
      <c r="H38" s="23"/>
      <c r="L38" s="23"/>
      <c r="M38" s="23"/>
    </row>
    <row r="39" spans="1:14" x14ac:dyDescent="0.25">
      <c r="A39" s="25" t="s">
        <v>64</v>
      </c>
      <c r="B39" s="42" t="s">
        <v>65</v>
      </c>
      <c r="C39" s="109">
        <v>3205.2</v>
      </c>
      <c r="F39" s="42"/>
      <c r="H39" s="23"/>
      <c r="L39" s="23"/>
      <c r="M39" s="23"/>
      <c r="N39" s="55"/>
    </row>
    <row r="40" spans="1:14" outlineLevel="1" x14ac:dyDescent="0.25">
      <c r="A40" s="25" t="s">
        <v>66</v>
      </c>
      <c r="B40" s="48" t="s">
        <v>67</v>
      </c>
      <c r="C40" s="109">
        <v>5800.6</v>
      </c>
      <c r="F40" s="42"/>
      <c r="H40" s="23"/>
      <c r="L40" s="23"/>
      <c r="M40" s="23"/>
      <c r="N40" s="55"/>
    </row>
    <row r="41" spans="1:14" outlineLevel="1" x14ac:dyDescent="0.25">
      <c r="A41" s="25" t="s">
        <v>68</v>
      </c>
      <c r="B41" s="48" t="s">
        <v>69</v>
      </c>
      <c r="C41" s="109">
        <v>3576.4</v>
      </c>
      <c r="F41" s="42"/>
      <c r="H41" s="23"/>
      <c r="L41" s="23"/>
      <c r="M41" s="23"/>
      <c r="N41" s="55"/>
    </row>
    <row r="42" spans="1:14" outlineLevel="1" x14ac:dyDescent="0.25">
      <c r="A42" s="25" t="s">
        <v>70</v>
      </c>
      <c r="B42" s="48"/>
      <c r="C42" s="109"/>
      <c r="F42" s="42"/>
      <c r="H42" s="23"/>
      <c r="L42" s="23"/>
      <c r="M42" s="23"/>
      <c r="N42" s="55"/>
    </row>
    <row r="43" spans="1:14" outlineLevel="1" x14ac:dyDescent="0.25">
      <c r="A43" s="55" t="s">
        <v>1095</v>
      </c>
      <c r="B43" s="42"/>
      <c r="F43" s="42"/>
      <c r="H43" s="23"/>
      <c r="L43" s="23"/>
      <c r="M43" s="23"/>
      <c r="N43" s="55"/>
    </row>
    <row r="44" spans="1:14" ht="15" customHeight="1" x14ac:dyDescent="0.25">
      <c r="A44" s="44"/>
      <c r="B44" s="45" t="s">
        <v>71</v>
      </c>
      <c r="C44" s="96" t="s">
        <v>921</v>
      </c>
      <c r="D44" s="44" t="s">
        <v>72</v>
      </c>
      <c r="E44" s="46"/>
      <c r="F44" s="47" t="s">
        <v>73</v>
      </c>
      <c r="G44" s="47" t="s">
        <v>74</v>
      </c>
      <c r="H44" s="23"/>
      <c r="L44" s="23"/>
      <c r="M44" s="23"/>
      <c r="N44" s="55"/>
    </row>
    <row r="45" spans="1:14" x14ac:dyDescent="0.25">
      <c r="A45" s="25" t="s">
        <v>7</v>
      </c>
      <c r="B45" s="42" t="s">
        <v>75</v>
      </c>
      <c r="C45" s="105">
        <v>0.02</v>
      </c>
      <c r="D45" s="105">
        <f>IF(OR(C38="[For completion]",C39="[For completion]"),"Please complete G.3.1.1 and G.3.1.2",(C38/C39-1))</f>
        <v>0.59303631598652196</v>
      </c>
      <c r="E45" s="105"/>
      <c r="F45" s="105">
        <v>0.02</v>
      </c>
      <c r="G45" s="25" t="s">
        <v>744</v>
      </c>
      <c r="H45" s="23"/>
      <c r="L45" s="23"/>
      <c r="M45" s="23"/>
      <c r="N45" s="55"/>
    </row>
    <row r="46" spans="1:14" outlineLevel="1" x14ac:dyDescent="0.25">
      <c r="A46" s="25" t="s">
        <v>76</v>
      </c>
      <c r="B46" s="40" t="s">
        <v>77</v>
      </c>
      <c r="C46" s="105"/>
      <c r="D46" s="105"/>
      <c r="E46" s="105"/>
      <c r="F46" s="105"/>
      <c r="G46" s="62"/>
      <c r="H46" s="23"/>
      <c r="L46" s="23"/>
      <c r="M46" s="23"/>
      <c r="N46" s="55"/>
    </row>
    <row r="47" spans="1:14" outlineLevel="1" x14ac:dyDescent="0.25">
      <c r="A47" s="25" t="s">
        <v>78</v>
      </c>
      <c r="B47" s="40" t="s">
        <v>79</v>
      </c>
      <c r="C47" s="105" t="s">
        <v>1474</v>
      </c>
      <c r="D47" s="105"/>
      <c r="E47" s="105"/>
      <c r="F47" s="105" t="s">
        <v>1474</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9">
        <v>0</v>
      </c>
      <c r="E53" s="50"/>
      <c r="F53" s="51">
        <f>IF($C$58=0,"",IF(C53="[for completion]","",C53/$C$58))</f>
        <v>0</v>
      </c>
      <c r="G53" s="51"/>
      <c r="H53" s="23"/>
      <c r="L53" s="23"/>
      <c r="M53" s="23"/>
      <c r="N53" s="55"/>
    </row>
    <row r="54" spans="1:14" x14ac:dyDescent="0.25">
      <c r="A54" s="25" t="s">
        <v>88</v>
      </c>
      <c r="B54" s="42" t="s">
        <v>89</v>
      </c>
      <c r="C54" s="109">
        <v>5106</v>
      </c>
      <c r="E54" s="50"/>
      <c r="F54" s="51">
        <f>IF($C$58=0,"",IF(C54="[for completion]","",C54/$C$58))</f>
        <v>1</v>
      </c>
      <c r="G54" s="51"/>
      <c r="H54" s="23"/>
      <c r="L54" s="23"/>
      <c r="M54" s="23"/>
      <c r="N54" s="55"/>
    </row>
    <row r="55" spans="1:14" x14ac:dyDescent="0.25">
      <c r="A55" s="25" t="s">
        <v>90</v>
      </c>
      <c r="B55" s="42" t="s">
        <v>91</v>
      </c>
      <c r="C55" s="109">
        <v>0</v>
      </c>
      <c r="E55" s="50"/>
      <c r="F55" s="102">
        <f t="shared" ref="F55:F56" si="0">IF($C$58=0,"",IF(C55="[for completion]","",C55/$C$58))</f>
        <v>0</v>
      </c>
      <c r="G55" s="51"/>
      <c r="H55" s="23"/>
      <c r="L55" s="23"/>
      <c r="M55" s="23"/>
      <c r="N55" s="55"/>
    </row>
    <row r="56" spans="1:14" x14ac:dyDescent="0.25">
      <c r="A56" s="25" t="s">
        <v>92</v>
      </c>
      <c r="B56" s="42" t="s">
        <v>93</v>
      </c>
      <c r="C56" s="109">
        <v>0</v>
      </c>
      <c r="E56" s="50"/>
      <c r="F56" s="102">
        <f t="shared" si="0"/>
        <v>0</v>
      </c>
      <c r="G56" s="51"/>
      <c r="H56" s="23"/>
      <c r="L56" s="23"/>
      <c r="M56" s="23"/>
      <c r="N56" s="55"/>
    </row>
    <row r="57" spans="1:14" x14ac:dyDescent="0.25">
      <c r="A57" s="25" t="s">
        <v>94</v>
      </c>
      <c r="B57" s="25" t="s">
        <v>95</v>
      </c>
      <c r="C57" s="109">
        <v>0</v>
      </c>
      <c r="E57" s="50"/>
      <c r="F57" s="51">
        <f>IF($C$58=0,"",IF(C57="[for completion]","",C57/$C$58))</f>
        <v>0</v>
      </c>
      <c r="G57" s="51"/>
      <c r="H57" s="23"/>
      <c r="L57" s="23"/>
      <c r="M57" s="23"/>
      <c r="N57" s="55"/>
    </row>
    <row r="58" spans="1:14" x14ac:dyDescent="0.25">
      <c r="A58" s="25" t="s">
        <v>96</v>
      </c>
      <c r="B58" s="52" t="s">
        <v>97</v>
      </c>
      <c r="C58" s="111">
        <f>SUM(C53:C57)</f>
        <v>5106</v>
      </c>
      <c r="D58" s="50"/>
      <c r="E58" s="50"/>
      <c r="F58" s="159">
        <f>SUM(F53:F57)</f>
        <v>1</v>
      </c>
      <c r="G58" s="51"/>
      <c r="H58" s="23"/>
      <c r="L58" s="23"/>
      <c r="M58" s="23"/>
      <c r="N58" s="55"/>
    </row>
    <row r="59" spans="1:14" outlineLevel="1" x14ac:dyDescent="0.25">
      <c r="A59" s="25" t="s">
        <v>98</v>
      </c>
      <c r="B59" s="54" t="s">
        <v>99</v>
      </c>
      <c r="C59" s="109"/>
      <c r="E59" s="50"/>
      <c r="F59" s="51">
        <f t="shared" ref="F59:F64" si="1">IF($C$58=0,"",IF(C59="[for completion]","",C59/$C$58))</f>
        <v>0</v>
      </c>
      <c r="G59" s="51"/>
      <c r="H59" s="23"/>
      <c r="L59" s="23"/>
      <c r="M59" s="23"/>
      <c r="N59" s="55"/>
    </row>
    <row r="60" spans="1:14" outlineLevel="1" x14ac:dyDescent="0.25">
      <c r="A60" s="25" t="s">
        <v>100</v>
      </c>
      <c r="B60" s="54" t="s">
        <v>99</v>
      </c>
      <c r="C60" s="109"/>
      <c r="E60" s="50"/>
      <c r="F60" s="51">
        <f t="shared" si="1"/>
        <v>0</v>
      </c>
      <c r="G60" s="51"/>
      <c r="H60" s="23"/>
      <c r="L60" s="23"/>
      <c r="M60" s="23"/>
      <c r="N60" s="55"/>
    </row>
    <row r="61" spans="1:14" outlineLevel="1" x14ac:dyDescent="0.25">
      <c r="A61" s="25" t="s">
        <v>101</v>
      </c>
      <c r="B61" s="54" t="s">
        <v>99</v>
      </c>
      <c r="C61" s="109"/>
      <c r="E61" s="50"/>
      <c r="F61" s="51">
        <f t="shared" si="1"/>
        <v>0</v>
      </c>
      <c r="G61" s="51"/>
      <c r="H61" s="23"/>
      <c r="L61" s="23"/>
      <c r="M61" s="23"/>
      <c r="N61" s="55"/>
    </row>
    <row r="62" spans="1:14" outlineLevel="1" x14ac:dyDescent="0.25">
      <c r="A62" s="25" t="s">
        <v>102</v>
      </c>
      <c r="B62" s="54" t="s">
        <v>99</v>
      </c>
      <c r="C62" s="109"/>
      <c r="E62" s="50"/>
      <c r="F62" s="51">
        <f t="shared" si="1"/>
        <v>0</v>
      </c>
      <c r="G62" s="51"/>
      <c r="H62" s="23"/>
      <c r="L62" s="23"/>
      <c r="M62" s="23"/>
      <c r="N62" s="55"/>
    </row>
    <row r="63" spans="1:14" outlineLevel="1" x14ac:dyDescent="0.25">
      <c r="A63" s="25" t="s">
        <v>103</v>
      </c>
      <c r="B63" s="54" t="s">
        <v>99</v>
      </c>
      <c r="C63" s="109"/>
      <c r="E63" s="50"/>
      <c r="F63" s="51">
        <f t="shared" si="1"/>
        <v>0</v>
      </c>
      <c r="G63" s="51"/>
      <c r="H63" s="23"/>
      <c r="L63" s="23"/>
      <c r="M63" s="23"/>
      <c r="N63" s="55"/>
    </row>
    <row r="64" spans="1:14" outlineLevel="1" x14ac:dyDescent="0.25">
      <c r="A64" s="25" t="s">
        <v>104</v>
      </c>
      <c r="B64" s="54" t="s">
        <v>99</v>
      </c>
      <c r="C64" s="112"/>
      <c r="D64" s="55"/>
      <c r="E64" s="55"/>
      <c r="F64" s="51">
        <f t="shared" si="1"/>
        <v>0</v>
      </c>
      <c r="G64" s="53"/>
      <c r="H64" s="23"/>
      <c r="L64" s="23"/>
      <c r="M64" s="23"/>
      <c r="N64" s="55"/>
    </row>
    <row r="65" spans="1:14" ht="15" customHeight="1" x14ac:dyDescent="0.25">
      <c r="A65" s="44"/>
      <c r="B65" s="45" t="s">
        <v>105</v>
      </c>
      <c r="C65" s="96" t="s">
        <v>928</v>
      </c>
      <c r="D65" s="96" t="s">
        <v>929</v>
      </c>
      <c r="E65" s="46"/>
      <c r="F65" s="47" t="s">
        <v>106</v>
      </c>
      <c r="G65" s="56" t="s">
        <v>107</v>
      </c>
      <c r="H65" s="23"/>
      <c r="L65" s="23"/>
      <c r="M65" s="23"/>
      <c r="N65" s="55"/>
    </row>
    <row r="66" spans="1:14" x14ac:dyDescent="0.25">
      <c r="A66" s="25" t="s">
        <v>108</v>
      </c>
      <c r="B66" s="42" t="s">
        <v>1001</v>
      </c>
      <c r="C66" s="113">
        <v>5.54</v>
      </c>
      <c r="D66" s="113" t="s">
        <v>744</v>
      </c>
      <c r="E66" s="39"/>
      <c r="F66" s="57"/>
      <c r="G66" s="58"/>
      <c r="H66" s="23"/>
      <c r="L66" s="23"/>
      <c r="M66" s="23"/>
      <c r="N66" s="55"/>
    </row>
    <row r="67" spans="1:14" x14ac:dyDescent="0.25">
      <c r="B67" s="42"/>
      <c r="E67" s="39"/>
      <c r="F67" s="57"/>
      <c r="G67" s="58"/>
      <c r="H67" s="23"/>
      <c r="L67" s="23"/>
      <c r="M67" s="23"/>
      <c r="N67" s="55"/>
    </row>
    <row r="68" spans="1:14" x14ac:dyDescent="0.25">
      <c r="B68" s="42" t="s">
        <v>924</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3" t="s">
        <v>1069</v>
      </c>
      <c r="C70" s="109">
        <v>689.3</v>
      </c>
      <c r="D70" s="109" t="s">
        <v>744</v>
      </c>
      <c r="E70" s="21"/>
      <c r="F70" s="51">
        <f t="shared" ref="F70:F76" si="2">IF($C$77=0,"",IF(C70="[for completion]","",C70/$C$77))</f>
        <v>0.13499804151978065</v>
      </c>
      <c r="G70" s="117" t="str">
        <f>IF($D$77=0,"",IF(D70="[Mark as ND1 if not relevant]","",D70/$D$77))</f>
        <v/>
      </c>
      <c r="H70" s="23"/>
      <c r="L70" s="23"/>
      <c r="M70" s="23"/>
      <c r="N70" s="55"/>
    </row>
    <row r="71" spans="1:14" x14ac:dyDescent="0.25">
      <c r="A71" s="25" t="s">
        <v>112</v>
      </c>
      <c r="B71" s="104" t="s">
        <v>1070</v>
      </c>
      <c r="C71" s="109">
        <v>814.4</v>
      </c>
      <c r="D71" s="109" t="s">
        <v>744</v>
      </c>
      <c r="E71" s="21"/>
      <c r="F71" s="51">
        <f t="shared" si="2"/>
        <v>0.15949862906384646</v>
      </c>
      <c r="G71" s="117" t="str">
        <f t="shared" ref="G71:G76" si="3">IF($D$77=0,"",IF(D71="[Mark as ND1 if not relevant]","",D71/$D$77))</f>
        <v/>
      </c>
      <c r="H71" s="23"/>
      <c r="L71" s="23"/>
      <c r="M71" s="23"/>
      <c r="N71" s="55"/>
    </row>
    <row r="72" spans="1:14" x14ac:dyDescent="0.25">
      <c r="A72" s="25" t="s">
        <v>113</v>
      </c>
      <c r="B72" s="103" t="s">
        <v>1071</v>
      </c>
      <c r="C72" s="109">
        <v>577.9</v>
      </c>
      <c r="D72" s="109" t="s">
        <v>744</v>
      </c>
      <c r="E72" s="21"/>
      <c r="F72" s="51">
        <f t="shared" si="2"/>
        <v>0.11318057187622405</v>
      </c>
      <c r="G72" s="117" t="str">
        <f t="shared" si="3"/>
        <v/>
      </c>
      <c r="H72" s="23"/>
      <c r="L72" s="23"/>
      <c r="M72" s="23"/>
      <c r="N72" s="55"/>
    </row>
    <row r="73" spans="1:14" x14ac:dyDescent="0.25">
      <c r="A73" s="25" t="s">
        <v>114</v>
      </c>
      <c r="B73" s="103" t="s">
        <v>1072</v>
      </c>
      <c r="C73" s="109">
        <v>421.3</v>
      </c>
      <c r="D73" s="109" t="s">
        <v>744</v>
      </c>
      <c r="E73" s="21"/>
      <c r="F73" s="51">
        <f t="shared" si="2"/>
        <v>8.2510771641206432E-2</v>
      </c>
      <c r="G73" s="117" t="str">
        <f t="shared" si="3"/>
        <v/>
      </c>
      <c r="H73" s="23"/>
      <c r="L73" s="23"/>
      <c r="M73" s="23"/>
      <c r="N73" s="55"/>
    </row>
    <row r="74" spans="1:14" x14ac:dyDescent="0.25">
      <c r="A74" s="25" t="s">
        <v>115</v>
      </c>
      <c r="B74" s="103" t="s">
        <v>1073</v>
      </c>
      <c r="C74" s="109">
        <v>427.6</v>
      </c>
      <c r="D74" s="109" t="s">
        <v>744</v>
      </c>
      <c r="E74" s="21"/>
      <c r="F74" s="51">
        <f t="shared" si="2"/>
        <v>8.3744614179396798E-2</v>
      </c>
      <c r="G74" s="117" t="str">
        <f t="shared" si="3"/>
        <v/>
      </c>
      <c r="H74" s="23"/>
      <c r="L74" s="23"/>
      <c r="M74" s="23"/>
      <c r="N74" s="55"/>
    </row>
    <row r="75" spans="1:14" x14ac:dyDescent="0.25">
      <c r="A75" s="25" t="s">
        <v>116</v>
      </c>
      <c r="B75" s="103" t="s">
        <v>1074</v>
      </c>
      <c r="C75" s="109">
        <v>1488.3</v>
      </c>
      <c r="D75" s="109" t="s">
        <v>744</v>
      </c>
      <c r="E75" s="21"/>
      <c r="F75" s="51">
        <f t="shared" si="2"/>
        <v>0.29148061104582845</v>
      </c>
      <c r="G75" s="117" t="str">
        <f t="shared" si="3"/>
        <v/>
      </c>
      <c r="H75" s="23"/>
      <c r="L75" s="23"/>
      <c r="M75" s="23"/>
      <c r="N75" s="55"/>
    </row>
    <row r="76" spans="1:14" x14ac:dyDescent="0.25">
      <c r="A76" s="25" t="s">
        <v>117</v>
      </c>
      <c r="B76" s="103" t="s">
        <v>1075</v>
      </c>
      <c r="C76" s="109">
        <v>687.2</v>
      </c>
      <c r="D76" s="109" t="s">
        <v>744</v>
      </c>
      <c r="E76" s="21"/>
      <c r="F76" s="51">
        <f t="shared" si="2"/>
        <v>0.13458676067371719</v>
      </c>
      <c r="G76" s="117" t="str">
        <f t="shared" si="3"/>
        <v/>
      </c>
      <c r="H76" s="23"/>
      <c r="L76" s="23"/>
      <c r="M76" s="23"/>
      <c r="N76" s="55"/>
    </row>
    <row r="77" spans="1:14" x14ac:dyDescent="0.25">
      <c r="A77" s="25" t="s">
        <v>118</v>
      </c>
      <c r="B77" s="59" t="s">
        <v>97</v>
      </c>
      <c r="C77" s="111">
        <f>SUM(C70:C76)</f>
        <v>5106</v>
      </c>
      <c r="D77" s="111">
        <f>SUM(D70:D76)</f>
        <v>0</v>
      </c>
      <c r="E77" s="42"/>
      <c r="F77" s="159">
        <f>SUM(F70:F76)</f>
        <v>1</v>
      </c>
      <c r="G77" s="118">
        <f>SUM(G70:G76)</f>
        <v>0</v>
      </c>
      <c r="H77" s="23"/>
      <c r="L77" s="23"/>
      <c r="M77" s="23"/>
      <c r="N77" s="55"/>
    </row>
    <row r="78" spans="1:14" outlineLevel="1" x14ac:dyDescent="0.25">
      <c r="A78" s="25" t="s">
        <v>119</v>
      </c>
      <c r="B78" s="60" t="s">
        <v>120</v>
      </c>
      <c r="C78" s="111"/>
      <c r="D78" s="111"/>
      <c r="E78" s="42"/>
      <c r="F78" s="51">
        <f>IF($C$77=0,"",IF(C78="[for completion]","",C78/$C$77))</f>
        <v>0</v>
      </c>
      <c r="G78" s="117" t="str">
        <f t="shared" ref="G78:G87" si="4">IF($D$77=0,"",IF(D78="[for completion]","",D78/$D$77))</f>
        <v/>
      </c>
      <c r="H78" s="23"/>
      <c r="L78" s="23"/>
      <c r="M78" s="23"/>
      <c r="N78" s="55"/>
    </row>
    <row r="79" spans="1:14" outlineLevel="1" x14ac:dyDescent="0.25">
      <c r="A79" s="25" t="s">
        <v>121</v>
      </c>
      <c r="B79" s="60" t="s">
        <v>122</v>
      </c>
      <c r="C79" s="111">
        <v>394.2</v>
      </c>
      <c r="D79" s="111"/>
      <c r="E79" s="42"/>
      <c r="F79" s="51">
        <f t="shared" ref="F79:F82" si="5">IF($C$77=0,"",IF(C79="[for completion]","",C79/$C$77))</f>
        <v>7.7203290246768502E-2</v>
      </c>
      <c r="G79" s="117" t="str">
        <f t="shared" si="4"/>
        <v/>
      </c>
      <c r="H79" s="23"/>
      <c r="L79" s="23"/>
      <c r="M79" s="23"/>
      <c r="N79" s="55"/>
    </row>
    <row r="80" spans="1:14" outlineLevel="1" x14ac:dyDescent="0.25">
      <c r="A80" s="25" t="s">
        <v>123</v>
      </c>
      <c r="B80" s="60" t="s">
        <v>124</v>
      </c>
      <c r="C80" s="111">
        <v>295.10000000000002</v>
      </c>
      <c r="D80" s="111"/>
      <c r="E80" s="42"/>
      <c r="F80" s="51">
        <f t="shared" si="5"/>
        <v>5.7794751273012146E-2</v>
      </c>
      <c r="G80" s="117" t="str">
        <f t="shared" si="4"/>
        <v/>
      </c>
      <c r="H80" s="23"/>
      <c r="L80" s="23"/>
      <c r="M80" s="23"/>
      <c r="N80" s="55"/>
    </row>
    <row r="81" spans="1:14" outlineLevel="1" x14ac:dyDescent="0.25">
      <c r="A81" s="25" t="s">
        <v>125</v>
      </c>
      <c r="B81" s="60" t="s">
        <v>126</v>
      </c>
      <c r="C81" s="111">
        <v>292.10000000000002</v>
      </c>
      <c r="D81" s="111"/>
      <c r="E81" s="42"/>
      <c r="F81" s="51">
        <f t="shared" si="5"/>
        <v>5.7207207207207213E-2</v>
      </c>
      <c r="G81" s="117" t="str">
        <f t="shared" si="4"/>
        <v/>
      </c>
      <c r="H81" s="23"/>
      <c r="L81" s="23"/>
      <c r="M81" s="23"/>
      <c r="N81" s="55"/>
    </row>
    <row r="82" spans="1:14" outlineLevel="1" x14ac:dyDescent="0.25">
      <c r="A82" s="25" t="s">
        <v>127</v>
      </c>
      <c r="B82" s="60" t="s">
        <v>128</v>
      </c>
      <c r="C82" s="111">
        <v>522.29999999999995</v>
      </c>
      <c r="D82" s="111"/>
      <c r="E82" s="42"/>
      <c r="F82" s="51">
        <f t="shared" si="5"/>
        <v>0.10229142185663924</v>
      </c>
      <c r="G82" s="117"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c r="G86" s="51" t="str">
        <f t="shared" si="4"/>
        <v/>
      </c>
      <c r="H86" s="23"/>
      <c r="L86" s="23"/>
      <c r="M86" s="23"/>
      <c r="N86" s="55"/>
    </row>
    <row r="87" spans="1:14" outlineLevel="1" x14ac:dyDescent="0.25">
      <c r="A87" s="25" t="s">
        <v>133</v>
      </c>
      <c r="B87" s="60"/>
      <c r="C87" s="50"/>
      <c r="D87" s="50"/>
      <c r="E87" s="42"/>
      <c r="F87" s="51"/>
      <c r="G87" s="51" t="str">
        <f t="shared" si="4"/>
        <v/>
      </c>
      <c r="H87" s="23"/>
      <c r="L87" s="23"/>
      <c r="M87" s="23"/>
      <c r="N87" s="55"/>
    </row>
    <row r="88" spans="1:14" ht="15" customHeight="1" x14ac:dyDescent="0.25">
      <c r="A88" s="44"/>
      <c r="B88" s="45" t="s">
        <v>134</v>
      </c>
      <c r="C88" s="96" t="s">
        <v>930</v>
      </c>
      <c r="D88" s="96" t="s">
        <v>931</v>
      </c>
      <c r="E88" s="46"/>
      <c r="F88" s="47" t="s">
        <v>135</v>
      </c>
      <c r="G88" s="44" t="s">
        <v>136</v>
      </c>
      <c r="H88" s="23"/>
      <c r="L88" s="23"/>
      <c r="M88" s="23"/>
      <c r="N88" s="55"/>
    </row>
    <row r="89" spans="1:14" x14ac:dyDescent="0.25">
      <c r="A89" s="25" t="s">
        <v>137</v>
      </c>
      <c r="B89" s="42" t="s">
        <v>109</v>
      </c>
      <c r="C89" s="113">
        <v>4.8899999999999997</v>
      </c>
      <c r="D89" s="113" t="s">
        <v>744</v>
      </c>
      <c r="E89" s="39"/>
      <c r="F89" s="122"/>
      <c r="G89" s="123"/>
      <c r="H89" s="23"/>
      <c r="L89" s="23"/>
      <c r="M89" s="23"/>
      <c r="N89" s="55"/>
    </row>
    <row r="90" spans="1:14" x14ac:dyDescent="0.25">
      <c r="B90" s="42"/>
      <c r="C90" s="113"/>
      <c r="D90" s="113"/>
      <c r="E90" s="39"/>
      <c r="F90" s="122"/>
      <c r="G90" s="123"/>
      <c r="H90" s="23"/>
      <c r="L90" s="23"/>
      <c r="M90" s="23"/>
      <c r="N90" s="55"/>
    </row>
    <row r="91" spans="1:14" x14ac:dyDescent="0.25">
      <c r="B91" s="42" t="s">
        <v>925</v>
      </c>
      <c r="C91" s="121"/>
      <c r="D91" s="121"/>
      <c r="E91" s="39"/>
      <c r="F91" s="123"/>
      <c r="G91" s="123"/>
      <c r="H91" s="23"/>
      <c r="L91" s="23"/>
      <c r="M91" s="23"/>
      <c r="N91" s="55"/>
    </row>
    <row r="92" spans="1:14" x14ac:dyDescent="0.25">
      <c r="A92" s="25" t="s">
        <v>138</v>
      </c>
      <c r="B92" s="42" t="s">
        <v>110</v>
      </c>
      <c r="C92" s="113"/>
      <c r="D92" s="113"/>
      <c r="E92" s="39"/>
      <c r="F92" s="123"/>
      <c r="G92" s="123"/>
      <c r="H92" s="23"/>
      <c r="L92" s="23"/>
      <c r="M92" s="23"/>
      <c r="N92" s="55"/>
    </row>
    <row r="93" spans="1:14" x14ac:dyDescent="0.25">
      <c r="A93" s="25" t="s">
        <v>139</v>
      </c>
      <c r="B93" s="104" t="s">
        <v>1069</v>
      </c>
      <c r="C93" s="109">
        <v>443.2</v>
      </c>
      <c r="D93" s="109" t="s">
        <v>744</v>
      </c>
      <c r="E93" s="21"/>
      <c r="F93" s="51">
        <f>IF($C$100=0,"",IF(C93="[for completion]","",IF(C93="","",C93/$C$100)))</f>
        <v>0.13827530263322099</v>
      </c>
      <c r="G93" s="117" t="str">
        <f>IF($D$100=0,"",IF(D93="[Mark as ND1 if not relevant]","",IF(D93="","",D93/$D$100)))</f>
        <v/>
      </c>
      <c r="H93" s="23"/>
      <c r="L93" s="23"/>
      <c r="M93" s="23"/>
      <c r="N93" s="55"/>
    </row>
    <row r="94" spans="1:14" x14ac:dyDescent="0.25">
      <c r="A94" s="25" t="s">
        <v>140</v>
      </c>
      <c r="B94" s="104" t="s">
        <v>1070</v>
      </c>
      <c r="C94" s="109">
        <v>828.3</v>
      </c>
      <c r="D94" s="109" t="s">
        <v>744</v>
      </c>
      <c r="E94" s="21"/>
      <c r="F94" s="51">
        <f t="shared" ref="F94:F99" si="6">IF($C$100=0,"",IF(C94="[for completion]","",IF(C94="","",C94/$C$100)))</f>
        <v>0.25842381130662667</v>
      </c>
      <c r="G94" s="117" t="str">
        <f t="shared" ref="G94:G99" si="7">IF($D$100=0,"",IF(D94="[Mark as ND1 if not relevant]","",IF(D94="","",D94/$D$100)))</f>
        <v/>
      </c>
      <c r="H94" s="23"/>
      <c r="L94" s="23"/>
      <c r="M94" s="23"/>
      <c r="N94" s="55"/>
    </row>
    <row r="95" spans="1:14" x14ac:dyDescent="0.25">
      <c r="A95" s="25" t="s">
        <v>141</v>
      </c>
      <c r="B95" s="104" t="s">
        <v>1071</v>
      </c>
      <c r="C95" s="109">
        <v>538.6</v>
      </c>
      <c r="D95" s="109" t="s">
        <v>744</v>
      </c>
      <c r="E95" s="21"/>
      <c r="F95" s="51">
        <f t="shared" si="6"/>
        <v>0.16803943591663545</v>
      </c>
      <c r="G95" s="117" t="str">
        <f t="shared" si="7"/>
        <v/>
      </c>
      <c r="H95" s="23"/>
      <c r="L95" s="23"/>
      <c r="M95" s="23"/>
      <c r="N95" s="55"/>
    </row>
    <row r="96" spans="1:14" x14ac:dyDescent="0.25">
      <c r="A96" s="25" t="s">
        <v>142</v>
      </c>
      <c r="B96" s="104" t="s">
        <v>1072</v>
      </c>
      <c r="C96" s="109">
        <v>627.5</v>
      </c>
      <c r="D96" s="109" t="s">
        <v>744</v>
      </c>
      <c r="E96" s="21"/>
      <c r="F96" s="51">
        <f t="shared" si="6"/>
        <v>0.19577561462623236</v>
      </c>
      <c r="G96" s="117" t="str">
        <f t="shared" si="7"/>
        <v/>
      </c>
      <c r="H96" s="23"/>
      <c r="L96" s="23"/>
      <c r="M96" s="23"/>
      <c r="N96" s="55"/>
    </row>
    <row r="97" spans="1:14" x14ac:dyDescent="0.25">
      <c r="A97" s="25" t="s">
        <v>143</v>
      </c>
      <c r="B97" s="104" t="s">
        <v>1073</v>
      </c>
      <c r="C97" s="109">
        <v>138.30000000000001</v>
      </c>
      <c r="D97" s="109" t="s">
        <v>744</v>
      </c>
      <c r="E97" s="21"/>
      <c r="F97" s="51">
        <f t="shared" si="6"/>
        <v>4.3148633470610258E-2</v>
      </c>
      <c r="G97" s="117" t="str">
        <f t="shared" si="7"/>
        <v/>
      </c>
      <c r="H97" s="23"/>
      <c r="L97" s="23"/>
      <c r="M97" s="23"/>
    </row>
    <row r="98" spans="1:14" x14ac:dyDescent="0.25">
      <c r="A98" s="25" t="s">
        <v>144</v>
      </c>
      <c r="B98" s="104" t="s">
        <v>1074</v>
      </c>
      <c r="C98" s="109">
        <v>222</v>
      </c>
      <c r="D98" s="109" t="s">
        <v>744</v>
      </c>
      <c r="E98" s="21"/>
      <c r="F98" s="51">
        <f t="shared" si="6"/>
        <v>6.9262448521153125E-2</v>
      </c>
      <c r="G98" s="117" t="str">
        <f t="shared" si="7"/>
        <v/>
      </c>
      <c r="H98" s="23"/>
      <c r="L98" s="23"/>
      <c r="M98" s="23"/>
    </row>
    <row r="99" spans="1:14" x14ac:dyDescent="0.25">
      <c r="A99" s="25" t="s">
        <v>145</v>
      </c>
      <c r="B99" s="104" t="s">
        <v>1075</v>
      </c>
      <c r="C99" s="109">
        <v>407.3</v>
      </c>
      <c r="D99" s="109" t="s">
        <v>744</v>
      </c>
      <c r="E99" s="21"/>
      <c r="F99" s="51">
        <f t="shared" si="6"/>
        <v>0.12707475352552103</v>
      </c>
      <c r="G99" s="117" t="str">
        <f t="shared" si="7"/>
        <v/>
      </c>
      <c r="H99" s="23"/>
      <c r="L99" s="23"/>
      <c r="M99" s="23"/>
    </row>
    <row r="100" spans="1:14" x14ac:dyDescent="0.25">
      <c r="A100" s="25" t="s">
        <v>146</v>
      </c>
      <c r="B100" s="59" t="s">
        <v>97</v>
      </c>
      <c r="C100" s="111">
        <f>SUM(C93:C99)</f>
        <v>3205.2000000000003</v>
      </c>
      <c r="D100" s="111">
        <f>SUM(D93:D99)</f>
        <v>0</v>
      </c>
      <c r="E100" s="42"/>
      <c r="F100" s="159">
        <f>SUM(F93:F99)</f>
        <v>1</v>
      </c>
      <c r="G100" s="118">
        <f>SUM(G93:G99)</f>
        <v>0</v>
      </c>
      <c r="H100" s="23"/>
      <c r="L100" s="23"/>
      <c r="M100" s="23"/>
    </row>
    <row r="101" spans="1:14" outlineLevel="1" x14ac:dyDescent="0.25">
      <c r="A101" s="25" t="s">
        <v>147</v>
      </c>
      <c r="B101" s="60" t="s">
        <v>120</v>
      </c>
      <c r="C101" s="111"/>
      <c r="D101" s="111"/>
      <c r="E101" s="42"/>
      <c r="F101" s="51">
        <f t="shared" ref="F101:F105" si="8">IF($C$100=0,"",IF(C101="[for completion]","",C101/$C$100))</f>
        <v>0</v>
      </c>
      <c r="G101" s="117" t="str">
        <f t="shared" ref="G101:G105" si="9">IF($D$100=0,"",IF(D101="[for completion]","",D101/$D$100))</f>
        <v/>
      </c>
      <c r="H101" s="23"/>
      <c r="L101" s="23"/>
      <c r="M101" s="23"/>
    </row>
    <row r="102" spans="1:14" outlineLevel="1" x14ac:dyDescent="0.25">
      <c r="A102" s="25" t="s">
        <v>148</v>
      </c>
      <c r="B102" s="60" t="s">
        <v>122</v>
      </c>
      <c r="C102" s="111">
        <v>59.3</v>
      </c>
      <c r="D102" s="111"/>
      <c r="E102" s="42"/>
      <c r="F102" s="51">
        <f t="shared" si="8"/>
        <v>1.8501185573443154E-2</v>
      </c>
      <c r="G102" s="117" t="str">
        <f t="shared" si="9"/>
        <v/>
      </c>
      <c r="H102" s="23"/>
      <c r="L102" s="23"/>
      <c r="M102" s="23"/>
    </row>
    <row r="103" spans="1:14" outlineLevel="1" x14ac:dyDescent="0.25">
      <c r="A103" s="25" t="s">
        <v>149</v>
      </c>
      <c r="B103" s="60" t="s">
        <v>124</v>
      </c>
      <c r="C103" s="111">
        <v>383.9</v>
      </c>
      <c r="D103" s="111"/>
      <c r="E103" s="42"/>
      <c r="F103" s="51">
        <f t="shared" si="8"/>
        <v>0.11977411705977785</v>
      </c>
      <c r="G103" s="117" t="str">
        <f t="shared" si="9"/>
        <v/>
      </c>
      <c r="H103" s="23"/>
      <c r="L103" s="23"/>
      <c r="M103" s="23"/>
    </row>
    <row r="104" spans="1:14" outlineLevel="1" x14ac:dyDescent="0.25">
      <c r="A104" s="25" t="s">
        <v>150</v>
      </c>
      <c r="B104" s="60" t="s">
        <v>126</v>
      </c>
      <c r="C104" s="111">
        <v>250</v>
      </c>
      <c r="D104" s="111"/>
      <c r="E104" s="42"/>
      <c r="F104" s="51">
        <f t="shared" si="8"/>
        <v>7.7998252839136403E-2</v>
      </c>
      <c r="G104" s="117" t="str">
        <f t="shared" si="9"/>
        <v/>
      </c>
      <c r="H104" s="23"/>
      <c r="L104" s="23"/>
      <c r="M104" s="23"/>
    </row>
    <row r="105" spans="1:14" outlineLevel="1" x14ac:dyDescent="0.25">
      <c r="A105" s="25" t="s">
        <v>151</v>
      </c>
      <c r="B105" s="60" t="s">
        <v>128</v>
      </c>
      <c r="C105" s="111">
        <v>578.29999999999995</v>
      </c>
      <c r="D105" s="111"/>
      <c r="E105" s="42"/>
      <c r="F105" s="51">
        <f t="shared" si="8"/>
        <v>0.18042555846749031</v>
      </c>
      <c r="G105" s="117"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5" t="s">
        <v>1092</v>
      </c>
      <c r="C111" s="47" t="s">
        <v>157</v>
      </c>
      <c r="D111" s="47" t="s">
        <v>158</v>
      </c>
      <c r="E111" s="46"/>
      <c r="F111" s="47" t="s">
        <v>159</v>
      </c>
      <c r="G111" s="47" t="s">
        <v>160</v>
      </c>
      <c r="H111" s="23"/>
      <c r="L111" s="23"/>
      <c r="M111" s="23"/>
    </row>
    <row r="112" spans="1:14" s="61" customFormat="1" x14ac:dyDescent="0.25">
      <c r="A112" s="25" t="s">
        <v>161</v>
      </c>
      <c r="B112" s="42" t="s">
        <v>162</v>
      </c>
      <c r="C112" s="109">
        <v>4753.3999999999996</v>
      </c>
      <c r="D112" s="109">
        <v>4753.3999999999996</v>
      </c>
      <c r="E112" s="51"/>
      <c r="F112" s="51">
        <f>IF($C$129=0,"",IF(C112="[for completion]","",IF(C112="","",C112/$C$129)))</f>
        <v>0.93094398746572649</v>
      </c>
      <c r="G112" s="51">
        <f>IF($D$129=0,"",IF(D112="[for completion]","",IF(D112="","",D112/$D$129)))</f>
        <v>0.93094398746572649</v>
      </c>
      <c r="I112" s="25"/>
      <c r="J112" s="25"/>
      <c r="K112" s="25"/>
      <c r="L112" s="23" t="s">
        <v>1077</v>
      </c>
      <c r="M112" s="23"/>
      <c r="N112" s="23"/>
    </row>
    <row r="113" spans="1:14" s="61" customFormat="1" x14ac:dyDescent="0.25">
      <c r="A113" s="25" t="s">
        <v>163</v>
      </c>
      <c r="B113" s="42" t="s">
        <v>1078</v>
      </c>
      <c r="C113" s="109">
        <v>0</v>
      </c>
      <c r="D113" s="109">
        <v>0</v>
      </c>
      <c r="E113" s="51"/>
      <c r="F113" s="51">
        <f t="shared" ref="F113:F128" si="10">IF($C$129=0,"",IF(C113="[for completion]","",IF(C113="","",C113/$C$129)))</f>
        <v>0</v>
      </c>
      <c r="G113" s="51">
        <f t="shared" ref="G113:G128" si="11">IF($D$129=0,"",IF(D113="[for completion]","",IF(D113="","",D113/$D$129)))</f>
        <v>0</v>
      </c>
      <c r="I113" s="25"/>
      <c r="J113" s="25"/>
      <c r="K113" s="25"/>
      <c r="L113" s="42" t="s">
        <v>1078</v>
      </c>
      <c r="M113" s="23"/>
      <c r="N113" s="23"/>
    </row>
    <row r="114" spans="1:14" s="61" customFormat="1" x14ac:dyDescent="0.25">
      <c r="A114" s="25" t="s">
        <v>164</v>
      </c>
      <c r="B114" s="42" t="s">
        <v>171</v>
      </c>
      <c r="C114" s="109">
        <v>0</v>
      </c>
      <c r="D114" s="109">
        <v>0</v>
      </c>
      <c r="E114" s="51"/>
      <c r="F114" s="51">
        <f t="shared" si="10"/>
        <v>0</v>
      </c>
      <c r="G114" s="51">
        <f t="shared" si="11"/>
        <v>0</v>
      </c>
      <c r="I114" s="25"/>
      <c r="J114" s="25"/>
      <c r="K114" s="25"/>
      <c r="L114" s="42" t="s">
        <v>171</v>
      </c>
      <c r="M114" s="23"/>
      <c r="N114" s="23"/>
    </row>
    <row r="115" spans="1:14" s="61" customFormat="1" x14ac:dyDescent="0.25">
      <c r="A115" s="25" t="s">
        <v>165</v>
      </c>
      <c r="B115" s="42" t="s">
        <v>1079</v>
      </c>
      <c r="C115" s="109">
        <v>0</v>
      </c>
      <c r="D115" s="109">
        <v>0</v>
      </c>
      <c r="E115" s="51"/>
      <c r="F115" s="51">
        <f t="shared" si="10"/>
        <v>0</v>
      </c>
      <c r="G115" s="51">
        <f t="shared" si="11"/>
        <v>0</v>
      </c>
      <c r="I115" s="25"/>
      <c r="J115" s="25"/>
      <c r="K115" s="25"/>
      <c r="L115" s="42" t="s">
        <v>1079</v>
      </c>
      <c r="M115" s="23"/>
      <c r="N115" s="23"/>
    </row>
    <row r="116" spans="1:14" s="61" customFormat="1" x14ac:dyDescent="0.25">
      <c r="A116" s="25" t="s">
        <v>167</v>
      </c>
      <c r="B116" s="42" t="s">
        <v>1080</v>
      </c>
      <c r="C116" s="109">
        <v>0</v>
      </c>
      <c r="D116" s="109">
        <v>0</v>
      </c>
      <c r="E116" s="51"/>
      <c r="F116" s="51">
        <f t="shared" si="10"/>
        <v>0</v>
      </c>
      <c r="G116" s="51">
        <f t="shared" si="11"/>
        <v>0</v>
      </c>
      <c r="I116" s="25"/>
      <c r="J116" s="25"/>
      <c r="K116" s="25"/>
      <c r="L116" s="42" t="s">
        <v>1080</v>
      </c>
      <c r="M116" s="23"/>
      <c r="N116" s="23"/>
    </row>
    <row r="117" spans="1:14" s="61" customFormat="1" x14ac:dyDescent="0.25">
      <c r="A117" s="25" t="s">
        <v>168</v>
      </c>
      <c r="B117" s="42" t="s">
        <v>173</v>
      </c>
      <c r="C117" s="109">
        <v>0</v>
      </c>
      <c r="D117" s="109">
        <v>0</v>
      </c>
      <c r="E117" s="42"/>
      <c r="F117" s="51">
        <f t="shared" si="10"/>
        <v>0</v>
      </c>
      <c r="G117" s="51">
        <f t="shared" si="11"/>
        <v>0</v>
      </c>
      <c r="I117" s="25"/>
      <c r="J117" s="25"/>
      <c r="K117" s="25"/>
      <c r="L117" s="42" t="s">
        <v>173</v>
      </c>
      <c r="M117" s="23"/>
      <c r="N117" s="23"/>
    </row>
    <row r="118" spans="1:14" x14ac:dyDescent="0.25">
      <c r="A118" s="25" t="s">
        <v>169</v>
      </c>
      <c r="B118" s="42" t="s">
        <v>175</v>
      </c>
      <c r="C118" s="109">
        <v>0</v>
      </c>
      <c r="D118" s="109">
        <v>0</v>
      </c>
      <c r="E118" s="42"/>
      <c r="F118" s="51">
        <f t="shared" si="10"/>
        <v>0</v>
      </c>
      <c r="G118" s="51">
        <f t="shared" si="11"/>
        <v>0</v>
      </c>
      <c r="L118" s="42" t="s">
        <v>175</v>
      </c>
      <c r="M118" s="23"/>
    </row>
    <row r="119" spans="1:14" x14ac:dyDescent="0.25">
      <c r="A119" s="25" t="s">
        <v>170</v>
      </c>
      <c r="B119" s="42" t="s">
        <v>1081</v>
      </c>
      <c r="C119" s="109">
        <v>0</v>
      </c>
      <c r="D119" s="109">
        <v>0</v>
      </c>
      <c r="E119" s="42"/>
      <c r="F119" s="51">
        <f t="shared" si="10"/>
        <v>0</v>
      </c>
      <c r="G119" s="51">
        <f t="shared" si="11"/>
        <v>0</v>
      </c>
      <c r="L119" s="42" t="s">
        <v>1081</v>
      </c>
      <c r="M119" s="23"/>
    </row>
    <row r="120" spans="1:14" x14ac:dyDescent="0.25">
      <c r="A120" s="25" t="s">
        <v>172</v>
      </c>
      <c r="B120" s="42" t="s">
        <v>177</v>
      </c>
      <c r="C120" s="109">
        <v>0</v>
      </c>
      <c r="D120" s="109">
        <v>0</v>
      </c>
      <c r="E120" s="42"/>
      <c r="F120" s="51">
        <f t="shared" si="10"/>
        <v>0</v>
      </c>
      <c r="G120" s="51">
        <f t="shared" si="11"/>
        <v>0</v>
      </c>
      <c r="L120" s="42" t="s">
        <v>177</v>
      </c>
      <c r="M120" s="23"/>
    </row>
    <row r="121" spans="1:14" x14ac:dyDescent="0.25">
      <c r="A121" s="25" t="s">
        <v>174</v>
      </c>
      <c r="B121" s="42" t="s">
        <v>1088</v>
      </c>
      <c r="C121" s="109">
        <v>0</v>
      </c>
      <c r="D121" s="109">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109">
        <v>0</v>
      </c>
      <c r="D122" s="109">
        <v>0</v>
      </c>
      <c r="E122" s="42"/>
      <c r="F122" s="51">
        <f t="shared" si="10"/>
        <v>0</v>
      </c>
      <c r="G122" s="51">
        <f t="shared" si="11"/>
        <v>0</v>
      </c>
      <c r="L122" s="42" t="s">
        <v>179</v>
      </c>
      <c r="M122" s="23"/>
    </row>
    <row r="123" spans="1:14" x14ac:dyDescent="0.25">
      <c r="A123" s="25" t="s">
        <v>178</v>
      </c>
      <c r="B123" s="42" t="s">
        <v>166</v>
      </c>
      <c r="C123" s="109">
        <v>0</v>
      </c>
      <c r="D123" s="109">
        <v>0</v>
      </c>
      <c r="E123" s="42"/>
      <c r="F123" s="51">
        <f t="shared" si="10"/>
        <v>0</v>
      </c>
      <c r="G123" s="51">
        <f t="shared" si="11"/>
        <v>0</v>
      </c>
      <c r="L123" s="42" t="s">
        <v>166</v>
      </c>
      <c r="M123" s="23"/>
    </row>
    <row r="124" spans="1:14" x14ac:dyDescent="0.25">
      <c r="A124" s="25" t="s">
        <v>180</v>
      </c>
      <c r="B124" s="104" t="s">
        <v>1083</v>
      </c>
      <c r="C124" s="109">
        <v>0</v>
      </c>
      <c r="D124" s="109">
        <v>0</v>
      </c>
      <c r="E124" s="42"/>
      <c r="F124" s="51">
        <f t="shared" si="10"/>
        <v>0</v>
      </c>
      <c r="G124" s="51">
        <f t="shared" si="11"/>
        <v>0</v>
      </c>
      <c r="L124" s="104" t="s">
        <v>1083</v>
      </c>
      <c r="M124" s="23"/>
    </row>
    <row r="125" spans="1:14" x14ac:dyDescent="0.25">
      <c r="A125" s="25" t="s">
        <v>182</v>
      </c>
      <c r="B125" s="42" t="s">
        <v>181</v>
      </c>
      <c r="C125" s="109">
        <v>0</v>
      </c>
      <c r="D125" s="109">
        <v>0</v>
      </c>
      <c r="E125" s="42"/>
      <c r="F125" s="51">
        <f t="shared" si="10"/>
        <v>0</v>
      </c>
      <c r="G125" s="51">
        <f t="shared" si="11"/>
        <v>0</v>
      </c>
      <c r="L125" s="42" t="s">
        <v>181</v>
      </c>
      <c r="M125" s="23"/>
    </row>
    <row r="126" spans="1:14" x14ac:dyDescent="0.25">
      <c r="A126" s="25" t="s">
        <v>184</v>
      </c>
      <c r="B126" s="42" t="s">
        <v>183</v>
      </c>
      <c r="C126" s="109">
        <v>0</v>
      </c>
      <c r="D126" s="109">
        <v>0</v>
      </c>
      <c r="E126" s="42"/>
      <c r="F126" s="51">
        <f t="shared" si="10"/>
        <v>0</v>
      </c>
      <c r="G126" s="51">
        <f t="shared" si="11"/>
        <v>0</v>
      </c>
      <c r="H126" s="55"/>
      <c r="L126" s="42" t="s">
        <v>183</v>
      </c>
      <c r="M126" s="23"/>
    </row>
    <row r="127" spans="1:14" x14ac:dyDescent="0.25">
      <c r="A127" s="25" t="s">
        <v>185</v>
      </c>
      <c r="B127" s="42" t="s">
        <v>1082</v>
      </c>
      <c r="C127" s="109">
        <v>352.6</v>
      </c>
      <c r="D127" s="109">
        <v>352.6</v>
      </c>
      <c r="E127" s="42"/>
      <c r="F127" s="51">
        <f t="shared" ref="F127" si="14">IF($C$129=0,"",IF(C127="[for completion]","",IF(C127="","",C127/$C$129)))</f>
        <v>6.9056012534273403E-2</v>
      </c>
      <c r="G127" s="51">
        <f t="shared" ref="G127" si="15">IF($D$129=0,"",IF(D127="[for completion]","",IF(D127="","",D127/$D$129)))</f>
        <v>6.9056012534273403E-2</v>
      </c>
      <c r="H127" s="23"/>
      <c r="L127" s="42" t="s">
        <v>1082</v>
      </c>
      <c r="M127" s="23"/>
    </row>
    <row r="128" spans="1:14" x14ac:dyDescent="0.25">
      <c r="A128" s="25" t="s">
        <v>1084</v>
      </c>
      <c r="B128" s="42" t="s">
        <v>95</v>
      </c>
      <c r="C128" s="109">
        <v>0</v>
      </c>
      <c r="D128" s="109">
        <v>0</v>
      </c>
      <c r="E128" s="42"/>
      <c r="F128" s="51">
        <f t="shared" si="10"/>
        <v>0</v>
      </c>
      <c r="G128" s="51">
        <f t="shared" si="11"/>
        <v>0</v>
      </c>
      <c r="H128" s="23"/>
      <c r="L128" s="23"/>
      <c r="M128" s="23"/>
    </row>
    <row r="129" spans="1:14" x14ac:dyDescent="0.25">
      <c r="A129" s="25" t="s">
        <v>1087</v>
      </c>
      <c r="B129" s="59" t="s">
        <v>97</v>
      </c>
      <c r="C129" s="109">
        <f>SUM(C112:C128)</f>
        <v>5106</v>
      </c>
      <c r="D129" s="109">
        <f>SUM(D112:D128)</f>
        <v>5106</v>
      </c>
      <c r="E129" s="42"/>
      <c r="F129" s="160">
        <f>SUM(F112:F128)</f>
        <v>0.99999999999999989</v>
      </c>
      <c r="G129" s="160">
        <f>SUM(G112:G128)</f>
        <v>0.99999999999999989</v>
      </c>
      <c r="H129" s="23"/>
      <c r="L129" s="23"/>
      <c r="M129" s="23"/>
    </row>
    <row r="130" spans="1:14" outlineLevel="1" x14ac:dyDescent="0.25">
      <c r="A130" s="25" t="s">
        <v>186</v>
      </c>
      <c r="B130" s="54" t="s">
        <v>99</v>
      </c>
      <c r="C130" s="109"/>
      <c r="D130" s="109"/>
      <c r="E130" s="42"/>
      <c r="F130" s="117" t="str">
        <f>IF($C$129=0,"",IF(C130="[for completion]","",IF(C130="","",C130/$C$129)))</f>
        <v/>
      </c>
      <c r="G130" s="117" t="str">
        <f>IF($D$129=0,"",IF(D130="[for completion]","",IF(D130="","",D130/$D$129)))</f>
        <v/>
      </c>
      <c r="H130" s="23"/>
      <c r="L130" s="23"/>
      <c r="M130" s="23"/>
    </row>
    <row r="131" spans="1:14" outlineLevel="1" x14ac:dyDescent="0.25">
      <c r="A131" s="25" t="s">
        <v>187</v>
      </c>
      <c r="B131" s="54" t="s">
        <v>99</v>
      </c>
      <c r="C131" s="109"/>
      <c r="D131" s="109"/>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109"/>
      <c r="D132" s="109"/>
      <c r="E132" s="42"/>
      <c r="F132" s="51">
        <f t="shared" si="16"/>
        <v>0</v>
      </c>
      <c r="G132" s="51">
        <f t="shared" si="17"/>
        <v>0</v>
      </c>
      <c r="H132" s="23"/>
      <c r="L132" s="23"/>
      <c r="M132" s="23"/>
    </row>
    <row r="133" spans="1:14" outlineLevel="1" x14ac:dyDescent="0.25">
      <c r="A133" s="25" t="s">
        <v>189</v>
      </c>
      <c r="B133" s="54" t="s">
        <v>99</v>
      </c>
      <c r="C133" s="109"/>
      <c r="D133" s="109"/>
      <c r="E133" s="42"/>
      <c r="F133" s="51">
        <f t="shared" si="16"/>
        <v>0</v>
      </c>
      <c r="G133" s="51">
        <f t="shared" si="17"/>
        <v>0</v>
      </c>
      <c r="H133" s="23"/>
      <c r="L133" s="23"/>
      <c r="M133" s="23"/>
    </row>
    <row r="134" spans="1:14" outlineLevel="1" x14ac:dyDescent="0.25">
      <c r="A134" s="25" t="s">
        <v>190</v>
      </c>
      <c r="B134" s="54" t="s">
        <v>99</v>
      </c>
      <c r="C134" s="109"/>
      <c r="D134" s="109"/>
      <c r="E134" s="42"/>
      <c r="F134" s="51">
        <f t="shared" si="16"/>
        <v>0</v>
      </c>
      <c r="G134" s="51">
        <f t="shared" si="17"/>
        <v>0</v>
      </c>
      <c r="H134" s="23"/>
      <c r="L134" s="23"/>
      <c r="M134" s="23"/>
    </row>
    <row r="135" spans="1:14" outlineLevel="1" x14ac:dyDescent="0.25">
      <c r="A135" s="25" t="s">
        <v>191</v>
      </c>
      <c r="B135" s="54" t="s">
        <v>99</v>
      </c>
      <c r="C135" s="109"/>
      <c r="D135" s="109"/>
      <c r="E135" s="42"/>
      <c r="F135" s="51">
        <f t="shared" si="16"/>
        <v>0</v>
      </c>
      <c r="G135" s="51">
        <f t="shared" si="17"/>
        <v>0</v>
      </c>
      <c r="H135" s="23"/>
      <c r="L135" s="23"/>
      <c r="M135" s="23"/>
    </row>
    <row r="136" spans="1:14" outlineLevel="1" x14ac:dyDescent="0.25">
      <c r="A136" s="25" t="s">
        <v>192</v>
      </c>
      <c r="B136" s="54" t="s">
        <v>99</v>
      </c>
      <c r="C136" s="109"/>
      <c r="D136" s="109"/>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9">
        <v>2797.8</v>
      </c>
      <c r="D138" s="109">
        <v>2797.8</v>
      </c>
      <c r="E138" s="51"/>
      <c r="F138" s="51">
        <f>IF($C$155=0,"",IF(C138="[for completion]","",IF(C138="","",C138/$C$155)))</f>
        <v>0.87289404717334329</v>
      </c>
      <c r="G138" s="51">
        <f>IF($D$155=0,"",IF(D138="[for completion]","",IF(D138="","",D138/$D$155)))</f>
        <v>0.87289404717334329</v>
      </c>
      <c r="H138" s="23"/>
      <c r="I138" s="25"/>
      <c r="J138" s="25"/>
      <c r="K138" s="25"/>
      <c r="L138" s="23"/>
      <c r="M138" s="23"/>
      <c r="N138" s="23"/>
    </row>
    <row r="139" spans="1:14" s="61" customFormat="1" x14ac:dyDescent="0.25">
      <c r="A139" s="25" t="s">
        <v>195</v>
      </c>
      <c r="B139" s="42" t="s">
        <v>1078</v>
      </c>
      <c r="C139" s="109">
        <v>0</v>
      </c>
      <c r="D139" s="109">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196</v>
      </c>
      <c r="B140" s="42" t="s">
        <v>171</v>
      </c>
      <c r="C140" s="109">
        <v>0</v>
      </c>
      <c r="D140" s="109">
        <v>0</v>
      </c>
      <c r="E140" s="51"/>
      <c r="F140" s="51">
        <f t="shared" si="18"/>
        <v>0</v>
      </c>
      <c r="G140" s="51">
        <f t="shared" si="19"/>
        <v>0</v>
      </c>
      <c r="H140" s="23"/>
      <c r="I140" s="25"/>
      <c r="J140" s="25"/>
      <c r="K140" s="25"/>
      <c r="L140" s="23"/>
      <c r="M140" s="23"/>
      <c r="N140" s="23"/>
    </row>
    <row r="141" spans="1:14" s="61" customFormat="1" x14ac:dyDescent="0.25">
      <c r="A141" s="25" t="s">
        <v>197</v>
      </c>
      <c r="B141" s="42" t="s">
        <v>1079</v>
      </c>
      <c r="C141" s="109">
        <v>0</v>
      </c>
      <c r="D141" s="109">
        <v>0</v>
      </c>
      <c r="E141" s="51"/>
      <c r="F141" s="51">
        <f t="shared" si="18"/>
        <v>0</v>
      </c>
      <c r="G141" s="51">
        <f t="shared" si="19"/>
        <v>0</v>
      </c>
      <c r="H141" s="23"/>
      <c r="I141" s="25"/>
      <c r="J141" s="25"/>
      <c r="K141" s="25"/>
      <c r="L141" s="23"/>
      <c r="M141" s="23"/>
      <c r="N141" s="23"/>
    </row>
    <row r="142" spans="1:14" s="61" customFormat="1" x14ac:dyDescent="0.25">
      <c r="A142" s="25" t="s">
        <v>198</v>
      </c>
      <c r="B142" s="42" t="s">
        <v>1080</v>
      </c>
      <c r="C142" s="109">
        <v>0</v>
      </c>
      <c r="D142" s="109">
        <v>0</v>
      </c>
      <c r="E142" s="51"/>
      <c r="F142" s="51">
        <f t="shared" si="18"/>
        <v>0</v>
      </c>
      <c r="G142" s="51">
        <f t="shared" si="19"/>
        <v>0</v>
      </c>
      <c r="H142" s="23"/>
      <c r="I142" s="25"/>
      <c r="J142" s="25"/>
      <c r="K142" s="25"/>
      <c r="L142" s="23"/>
      <c r="M142" s="23"/>
      <c r="N142" s="23"/>
    </row>
    <row r="143" spans="1:14" s="61" customFormat="1" x14ac:dyDescent="0.25">
      <c r="A143" s="25" t="s">
        <v>199</v>
      </c>
      <c r="B143" s="42" t="s">
        <v>173</v>
      </c>
      <c r="C143" s="109">
        <v>0</v>
      </c>
      <c r="D143" s="109">
        <v>0</v>
      </c>
      <c r="E143" s="42"/>
      <c r="F143" s="51">
        <f t="shared" si="18"/>
        <v>0</v>
      </c>
      <c r="G143" s="51">
        <f t="shared" si="19"/>
        <v>0</v>
      </c>
      <c r="H143" s="23"/>
      <c r="I143" s="25"/>
      <c r="J143" s="25"/>
      <c r="K143" s="25"/>
      <c r="L143" s="23"/>
      <c r="M143" s="23"/>
      <c r="N143" s="23"/>
    </row>
    <row r="144" spans="1:14" x14ac:dyDescent="0.25">
      <c r="A144" s="25" t="s">
        <v>200</v>
      </c>
      <c r="B144" s="42" t="s">
        <v>175</v>
      </c>
      <c r="C144" s="109">
        <v>0</v>
      </c>
      <c r="D144" s="109">
        <v>0</v>
      </c>
      <c r="E144" s="42"/>
      <c r="F144" s="51">
        <f t="shared" si="18"/>
        <v>0</v>
      </c>
      <c r="G144" s="51">
        <f t="shared" si="19"/>
        <v>0</v>
      </c>
      <c r="H144" s="23"/>
      <c r="L144" s="23"/>
      <c r="M144" s="23"/>
    </row>
    <row r="145" spans="1:14" x14ac:dyDescent="0.25">
      <c r="A145" s="25" t="s">
        <v>201</v>
      </c>
      <c r="B145" s="42" t="s">
        <v>1081</v>
      </c>
      <c r="C145" s="109">
        <v>0</v>
      </c>
      <c r="D145" s="109">
        <v>0</v>
      </c>
      <c r="E145" s="42"/>
      <c r="F145" s="51">
        <f t="shared" si="18"/>
        <v>0</v>
      </c>
      <c r="G145" s="51">
        <f t="shared" si="19"/>
        <v>0</v>
      </c>
      <c r="H145" s="23"/>
      <c r="L145" s="23"/>
      <c r="M145" s="23"/>
      <c r="N145" s="55"/>
    </row>
    <row r="146" spans="1:14" x14ac:dyDescent="0.25">
      <c r="A146" s="25" t="s">
        <v>202</v>
      </c>
      <c r="B146" s="42" t="s">
        <v>177</v>
      </c>
      <c r="C146" s="109">
        <v>0</v>
      </c>
      <c r="D146" s="109">
        <v>0</v>
      </c>
      <c r="E146" s="42"/>
      <c r="F146" s="51">
        <f t="shared" si="18"/>
        <v>0</v>
      </c>
      <c r="G146" s="51">
        <f t="shared" si="19"/>
        <v>0</v>
      </c>
      <c r="H146" s="23"/>
      <c r="L146" s="23"/>
      <c r="M146" s="23"/>
      <c r="N146" s="55"/>
    </row>
    <row r="147" spans="1:14" x14ac:dyDescent="0.25">
      <c r="A147" s="25" t="s">
        <v>203</v>
      </c>
      <c r="B147" s="42" t="s">
        <v>1088</v>
      </c>
      <c r="C147" s="109">
        <v>0</v>
      </c>
      <c r="D147" s="109">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204</v>
      </c>
      <c r="B148" s="42" t="s">
        <v>179</v>
      </c>
      <c r="C148" s="109">
        <v>0</v>
      </c>
      <c r="D148" s="109">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205</v>
      </c>
      <c r="B149" s="42" t="s">
        <v>166</v>
      </c>
      <c r="C149" s="109">
        <v>0</v>
      </c>
      <c r="D149" s="109">
        <v>0</v>
      </c>
      <c r="E149" s="42"/>
      <c r="F149" s="51">
        <f t="shared" si="22"/>
        <v>0</v>
      </c>
      <c r="G149" s="51">
        <f t="shared" si="23"/>
        <v>0</v>
      </c>
      <c r="H149" s="23"/>
      <c r="L149" s="23"/>
      <c r="M149" s="23"/>
      <c r="N149" s="55"/>
    </row>
    <row r="150" spans="1:14" x14ac:dyDescent="0.25">
      <c r="A150" s="25" t="s">
        <v>206</v>
      </c>
      <c r="B150" s="104" t="s">
        <v>1083</v>
      </c>
      <c r="C150" s="109">
        <v>0</v>
      </c>
      <c r="D150" s="109">
        <v>0</v>
      </c>
      <c r="E150" s="42"/>
      <c r="F150" s="51">
        <f t="shared" si="22"/>
        <v>0</v>
      </c>
      <c r="G150" s="51">
        <f t="shared" si="23"/>
        <v>0</v>
      </c>
      <c r="H150" s="23"/>
      <c r="L150" s="23"/>
      <c r="M150" s="23"/>
      <c r="N150" s="55"/>
    </row>
    <row r="151" spans="1:14" x14ac:dyDescent="0.25">
      <c r="A151" s="25" t="s">
        <v>207</v>
      </c>
      <c r="B151" s="42" t="s">
        <v>181</v>
      </c>
      <c r="C151" s="109">
        <v>0</v>
      </c>
      <c r="D151" s="109">
        <v>0</v>
      </c>
      <c r="E151" s="42"/>
      <c r="F151" s="51">
        <f t="shared" si="22"/>
        <v>0</v>
      </c>
      <c r="G151" s="51">
        <f t="shared" si="23"/>
        <v>0</v>
      </c>
      <c r="H151" s="23"/>
      <c r="L151" s="23"/>
      <c r="M151" s="23"/>
      <c r="N151" s="55"/>
    </row>
    <row r="152" spans="1:14" x14ac:dyDescent="0.25">
      <c r="A152" s="25" t="s">
        <v>208</v>
      </c>
      <c r="B152" s="42" t="s">
        <v>183</v>
      </c>
      <c r="C152" s="109">
        <v>0</v>
      </c>
      <c r="D152" s="109">
        <v>0</v>
      </c>
      <c r="E152" s="42"/>
      <c r="F152" s="51">
        <f t="shared" si="22"/>
        <v>0</v>
      </c>
      <c r="G152" s="51">
        <f t="shared" si="23"/>
        <v>0</v>
      </c>
      <c r="H152" s="23"/>
      <c r="L152" s="23"/>
      <c r="M152" s="23"/>
      <c r="N152" s="55"/>
    </row>
    <row r="153" spans="1:14" x14ac:dyDescent="0.25">
      <c r="A153" s="25" t="s">
        <v>209</v>
      </c>
      <c r="B153" s="42" t="s">
        <v>1082</v>
      </c>
      <c r="C153" s="109">
        <v>407.4</v>
      </c>
      <c r="D153" s="109">
        <v>407.4</v>
      </c>
      <c r="E153" s="42"/>
      <c r="F153" s="51">
        <f t="shared" si="22"/>
        <v>0.12710595282665665</v>
      </c>
      <c r="G153" s="51">
        <f t="shared" si="23"/>
        <v>0.12710595282665665</v>
      </c>
      <c r="H153" s="23"/>
      <c r="L153" s="23"/>
      <c r="M153" s="23"/>
      <c r="N153" s="55"/>
    </row>
    <row r="154" spans="1:14" x14ac:dyDescent="0.25">
      <c r="A154" s="25" t="s">
        <v>1085</v>
      </c>
      <c r="B154" s="42" t="s">
        <v>95</v>
      </c>
      <c r="C154" s="109">
        <v>0</v>
      </c>
      <c r="D154" s="109">
        <v>0</v>
      </c>
      <c r="E154" s="42"/>
      <c r="F154" s="51">
        <f t="shared" si="22"/>
        <v>0</v>
      </c>
      <c r="G154" s="51">
        <f t="shared" si="23"/>
        <v>0</v>
      </c>
      <c r="H154" s="23"/>
      <c r="L154" s="23"/>
      <c r="M154" s="23"/>
      <c r="N154" s="55"/>
    </row>
    <row r="155" spans="1:14" x14ac:dyDescent="0.25">
      <c r="A155" s="25" t="s">
        <v>1089</v>
      </c>
      <c r="B155" s="59" t="s">
        <v>97</v>
      </c>
      <c r="C155" s="109">
        <f>SUM(C138:C154)</f>
        <v>3205.2000000000003</v>
      </c>
      <c r="D155" s="109">
        <f>SUM(D138:D154)</f>
        <v>3205.2000000000003</v>
      </c>
      <c r="E155" s="42"/>
      <c r="F155" s="160">
        <f>SUM(F138:F154)</f>
        <v>1</v>
      </c>
      <c r="G155" s="160">
        <f>SUM(G138:G154)</f>
        <v>1</v>
      </c>
      <c r="H155" s="23"/>
      <c r="L155" s="23"/>
      <c r="M155" s="23"/>
      <c r="N155" s="55"/>
    </row>
    <row r="156" spans="1:14" outlineLevel="1" x14ac:dyDescent="0.25">
      <c r="A156" s="25" t="s">
        <v>210</v>
      </c>
      <c r="B156" s="54" t="s">
        <v>99</v>
      </c>
      <c r="C156" s="109"/>
      <c r="D156" s="109"/>
      <c r="E156" s="42"/>
      <c r="F156" s="117" t="str">
        <f>IF($C$155=0,"",IF(C156="[for completion]","",IF(C156="","",C156/$C$155)))</f>
        <v/>
      </c>
      <c r="G156" s="117" t="str">
        <f>IF($D$155=0,"",IF(D156="[for completion]","",IF(D156="","",D156/$D$155)))</f>
        <v/>
      </c>
      <c r="H156" s="23"/>
      <c r="L156" s="23"/>
      <c r="M156" s="23"/>
      <c r="N156" s="55"/>
    </row>
    <row r="157" spans="1:14" outlineLevel="1" x14ac:dyDescent="0.25">
      <c r="A157" s="25" t="s">
        <v>211</v>
      </c>
      <c r="B157" s="54" t="s">
        <v>99</v>
      </c>
      <c r="C157" s="109"/>
      <c r="D157" s="109"/>
      <c r="E157" s="42"/>
      <c r="F157" s="117" t="str">
        <f t="shared" ref="F157:F162" si="24">IF($C$155=0,"",IF(C157="[for completion]","",IF(C157="","",C157/$C$155)))</f>
        <v/>
      </c>
      <c r="G157" s="117" t="str">
        <f t="shared" ref="G157:G162" si="25">IF($D$155=0,"",IF(D157="[for completion]","",IF(D157="","",D157/$D$155)))</f>
        <v/>
      </c>
      <c r="H157" s="23"/>
      <c r="L157" s="23"/>
      <c r="M157" s="23"/>
      <c r="N157" s="55"/>
    </row>
    <row r="158" spans="1:14" outlineLevel="1" x14ac:dyDescent="0.25">
      <c r="A158" s="25" t="s">
        <v>212</v>
      </c>
      <c r="B158" s="54" t="s">
        <v>99</v>
      </c>
      <c r="C158" s="109"/>
      <c r="D158" s="109"/>
      <c r="E158" s="42"/>
      <c r="F158" s="117" t="str">
        <f t="shared" si="24"/>
        <v/>
      </c>
      <c r="G158" s="117" t="str">
        <f t="shared" si="25"/>
        <v/>
      </c>
      <c r="H158" s="23"/>
      <c r="L158" s="23"/>
      <c r="M158" s="23"/>
      <c r="N158" s="55"/>
    </row>
    <row r="159" spans="1:14" outlineLevel="1" x14ac:dyDescent="0.25">
      <c r="A159" s="25" t="s">
        <v>213</v>
      </c>
      <c r="B159" s="54" t="s">
        <v>99</v>
      </c>
      <c r="C159" s="109"/>
      <c r="D159" s="109"/>
      <c r="E159" s="42"/>
      <c r="F159" s="117" t="str">
        <f t="shared" si="24"/>
        <v/>
      </c>
      <c r="G159" s="117" t="str">
        <f t="shared" si="25"/>
        <v/>
      </c>
      <c r="H159" s="23"/>
      <c r="L159" s="23"/>
      <c r="M159" s="23"/>
      <c r="N159" s="55"/>
    </row>
    <row r="160" spans="1:14" outlineLevel="1" x14ac:dyDescent="0.25">
      <c r="A160" s="25" t="s">
        <v>214</v>
      </c>
      <c r="B160" s="54" t="s">
        <v>99</v>
      </c>
      <c r="C160" s="109"/>
      <c r="D160" s="109"/>
      <c r="E160" s="42"/>
      <c r="F160" s="117" t="str">
        <f t="shared" si="24"/>
        <v/>
      </c>
      <c r="G160" s="117" t="str">
        <f t="shared" si="25"/>
        <v/>
      </c>
      <c r="H160" s="23"/>
      <c r="L160" s="23"/>
      <c r="M160" s="23"/>
      <c r="N160" s="55"/>
    </row>
    <row r="161" spans="1:14" outlineLevel="1" x14ac:dyDescent="0.25">
      <c r="A161" s="25" t="s">
        <v>215</v>
      </c>
      <c r="B161" s="54" t="s">
        <v>99</v>
      </c>
      <c r="C161" s="109"/>
      <c r="D161" s="109"/>
      <c r="E161" s="42"/>
      <c r="F161" s="117" t="str">
        <f t="shared" si="24"/>
        <v/>
      </c>
      <c r="G161" s="117" t="str">
        <f t="shared" si="25"/>
        <v/>
      </c>
      <c r="H161" s="23"/>
      <c r="L161" s="23"/>
      <c r="M161" s="23"/>
      <c r="N161" s="55"/>
    </row>
    <row r="162" spans="1:14" outlineLevel="1" x14ac:dyDescent="0.25">
      <c r="A162" s="25" t="s">
        <v>216</v>
      </c>
      <c r="B162" s="54" t="s">
        <v>99</v>
      </c>
      <c r="C162" s="109"/>
      <c r="D162" s="109"/>
      <c r="E162" s="42"/>
      <c r="F162" s="117" t="str">
        <f t="shared" si="24"/>
        <v/>
      </c>
      <c r="G162" s="117"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9">
        <v>3200.2</v>
      </c>
      <c r="D164" s="109">
        <v>3200.2</v>
      </c>
      <c r="E164" s="63"/>
      <c r="F164" s="51">
        <f>IF($C$167=0,"",IF(C164="[for completion]","",IF(C164="","",C164/$C$167)))</f>
        <v>0.99844003494321731</v>
      </c>
      <c r="G164" s="51">
        <f>IF($D$167=0,"",IF(D164="[for completion]","",IF(D164="","",D164/$D$167)))</f>
        <v>0.99844003494321731</v>
      </c>
      <c r="H164" s="23"/>
      <c r="L164" s="23"/>
      <c r="M164" s="23"/>
      <c r="N164" s="55"/>
    </row>
    <row r="165" spans="1:14" x14ac:dyDescent="0.25">
      <c r="A165" s="25" t="s">
        <v>221</v>
      </c>
      <c r="B165" s="23" t="s">
        <v>222</v>
      </c>
      <c r="C165" s="109">
        <v>5</v>
      </c>
      <c r="D165" s="109">
        <v>5</v>
      </c>
      <c r="E165" s="63"/>
      <c r="F165" s="51">
        <f t="shared" ref="F165:F166" si="26">IF($C$167=0,"",IF(C165="[for completion]","",IF(C165="","",C165/$C$167)))</f>
        <v>1.5599650567827282E-3</v>
      </c>
      <c r="G165" s="51">
        <f t="shared" ref="G165:G166" si="27">IF($D$167=0,"",IF(D165="[for completion]","",IF(D165="","",D165/$D$167)))</f>
        <v>1.5599650567827282E-3</v>
      </c>
      <c r="H165" s="23"/>
      <c r="L165" s="23"/>
      <c r="M165" s="23"/>
      <c r="N165" s="55"/>
    </row>
    <row r="166" spans="1:14" x14ac:dyDescent="0.25">
      <c r="A166" s="25" t="s">
        <v>223</v>
      </c>
      <c r="B166" s="23" t="s">
        <v>95</v>
      </c>
      <c r="C166" s="109">
        <v>0</v>
      </c>
      <c r="D166" s="109">
        <v>0</v>
      </c>
      <c r="E166" s="63"/>
      <c r="F166" s="51">
        <f t="shared" si="26"/>
        <v>0</v>
      </c>
      <c r="G166" s="51">
        <f t="shared" si="27"/>
        <v>0</v>
      </c>
      <c r="H166" s="23"/>
      <c r="L166" s="23"/>
      <c r="M166" s="23"/>
      <c r="N166" s="55"/>
    </row>
    <row r="167" spans="1:14" x14ac:dyDescent="0.25">
      <c r="A167" s="25" t="s">
        <v>224</v>
      </c>
      <c r="B167" s="64" t="s">
        <v>97</v>
      </c>
      <c r="C167" s="119">
        <f>SUM(C164:C166)</f>
        <v>3205.2</v>
      </c>
      <c r="D167" s="119">
        <f>SUM(D164:D166)</f>
        <v>3205.2</v>
      </c>
      <c r="E167" s="63"/>
      <c r="F167" s="161">
        <f>SUM(F164:F166)</f>
        <v>1</v>
      </c>
      <c r="G167" s="161">
        <f>SUM(G164:G166)</f>
        <v>1</v>
      </c>
      <c r="H167" s="23"/>
      <c r="L167" s="23"/>
      <c r="M167" s="23"/>
      <c r="N167" s="55"/>
    </row>
    <row r="168" spans="1:14" outlineLevel="1" x14ac:dyDescent="0.25">
      <c r="A168" s="25" t="s">
        <v>225</v>
      </c>
      <c r="B168" s="64"/>
      <c r="C168" s="119"/>
      <c r="D168" s="119"/>
      <c r="E168" s="63"/>
      <c r="F168" s="63"/>
      <c r="G168" s="21"/>
      <c r="H168" s="23"/>
      <c r="L168" s="23"/>
      <c r="M168" s="23"/>
      <c r="N168" s="55"/>
    </row>
    <row r="169" spans="1:14" outlineLevel="1" x14ac:dyDescent="0.25">
      <c r="A169" s="25" t="s">
        <v>226</v>
      </c>
      <c r="B169" s="64"/>
      <c r="C169" s="119"/>
      <c r="D169" s="119"/>
      <c r="E169" s="63"/>
      <c r="F169" s="63"/>
      <c r="G169" s="21"/>
      <c r="H169" s="23"/>
      <c r="L169" s="23"/>
      <c r="M169" s="23"/>
      <c r="N169" s="55"/>
    </row>
    <row r="170" spans="1:14" outlineLevel="1" x14ac:dyDescent="0.25">
      <c r="A170" s="25" t="s">
        <v>227</v>
      </c>
      <c r="B170" s="64"/>
      <c r="C170" s="119"/>
      <c r="D170" s="119"/>
      <c r="E170" s="63"/>
      <c r="F170" s="63"/>
      <c r="G170" s="21"/>
      <c r="H170" s="23"/>
      <c r="L170" s="23"/>
      <c r="M170" s="23"/>
      <c r="N170" s="55"/>
    </row>
    <row r="171" spans="1:14" outlineLevel="1" x14ac:dyDescent="0.25">
      <c r="A171" s="25" t="s">
        <v>228</v>
      </c>
      <c r="B171" s="64"/>
      <c r="C171" s="119"/>
      <c r="D171" s="119"/>
      <c r="E171" s="63"/>
      <c r="F171" s="63"/>
      <c r="G171" s="21"/>
      <c r="H171" s="23"/>
      <c r="L171" s="23"/>
      <c r="M171" s="23"/>
      <c r="N171" s="55"/>
    </row>
    <row r="172" spans="1:14" outlineLevel="1" x14ac:dyDescent="0.25">
      <c r="A172" s="25" t="s">
        <v>229</v>
      </c>
      <c r="B172" s="64"/>
      <c r="C172" s="119"/>
      <c r="D172" s="119"/>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9" t="s">
        <v>744</v>
      </c>
      <c r="D174" s="39"/>
      <c r="E174" s="31"/>
      <c r="F174" s="117" t="str">
        <f>IF($C$179=0,"",IF(C174="[for completion]","",C174/$C$179))</f>
        <v/>
      </c>
      <c r="G174" s="51"/>
      <c r="H174" s="23"/>
      <c r="L174" s="23"/>
      <c r="M174" s="23"/>
      <c r="N174" s="55"/>
    </row>
    <row r="175" spans="1:14" ht="30.75" customHeight="1" x14ac:dyDescent="0.25">
      <c r="A175" s="25" t="s">
        <v>8</v>
      </c>
      <c r="B175" s="42" t="s">
        <v>922</v>
      </c>
      <c r="C175" s="109" t="s">
        <v>744</v>
      </c>
      <c r="E175" s="53"/>
      <c r="F175" s="117" t="str">
        <f>IF($C$179=0,"",IF(C175="[for completion]","",C175/$C$179))</f>
        <v/>
      </c>
      <c r="G175" s="51"/>
      <c r="H175" s="23"/>
      <c r="L175" s="23"/>
      <c r="M175" s="23"/>
      <c r="N175" s="55"/>
    </row>
    <row r="176" spans="1:14" x14ac:dyDescent="0.25">
      <c r="A176" s="25" t="s">
        <v>234</v>
      </c>
      <c r="B176" s="42" t="s">
        <v>235</v>
      </c>
      <c r="C176" s="109" t="s">
        <v>747</v>
      </c>
      <c r="E176" s="53"/>
      <c r="F176" s="117"/>
      <c r="G176" s="51"/>
      <c r="H176" s="23"/>
      <c r="L176" s="23"/>
      <c r="M176" s="23"/>
      <c r="N176" s="55"/>
    </row>
    <row r="177" spans="1:14" x14ac:dyDescent="0.25">
      <c r="A177" s="25" t="s">
        <v>236</v>
      </c>
      <c r="B177" s="42" t="s">
        <v>237</v>
      </c>
      <c r="C177" s="109">
        <v>0</v>
      </c>
      <c r="E177" s="53"/>
      <c r="F177" s="117" t="str">
        <f t="shared" ref="F177:F187" si="28">IF($C$179=0,"",IF(C177="[for completion]","",C177/$C$179))</f>
        <v/>
      </c>
      <c r="G177" s="51"/>
      <c r="H177" s="23"/>
      <c r="L177" s="23"/>
      <c r="M177" s="23"/>
      <c r="N177" s="55"/>
    </row>
    <row r="178" spans="1:14" x14ac:dyDescent="0.25">
      <c r="A178" s="25" t="s">
        <v>238</v>
      </c>
      <c r="B178" s="42" t="s">
        <v>95</v>
      </c>
      <c r="C178" s="109" t="s">
        <v>744</v>
      </c>
      <c r="E178" s="53"/>
      <c r="F178" s="117" t="str">
        <f t="shared" si="28"/>
        <v/>
      </c>
      <c r="G178" s="51"/>
      <c r="H178" s="23"/>
      <c r="L178" s="23"/>
      <c r="M178" s="23"/>
      <c r="N178" s="55"/>
    </row>
    <row r="179" spans="1:14" x14ac:dyDescent="0.25">
      <c r="A179" s="25" t="s">
        <v>9</v>
      </c>
      <c r="B179" s="59" t="s">
        <v>97</v>
      </c>
      <c r="C179" s="111">
        <f>SUM(C174:C178)</f>
        <v>0</v>
      </c>
      <c r="E179" s="53"/>
      <c r="F179" s="118">
        <f>SUM(F174:F178)</f>
        <v>0</v>
      </c>
      <c r="G179" s="51"/>
      <c r="H179" s="23"/>
      <c r="L179" s="23"/>
      <c r="M179" s="23"/>
      <c r="N179" s="55"/>
    </row>
    <row r="180" spans="1:14" outlineLevel="1" x14ac:dyDescent="0.25">
      <c r="A180" s="25" t="s">
        <v>239</v>
      </c>
      <c r="B180" s="65" t="s">
        <v>240</v>
      </c>
      <c r="C180" s="109"/>
      <c r="E180" s="53"/>
      <c r="F180" s="117" t="str">
        <f t="shared" si="28"/>
        <v/>
      </c>
      <c r="G180" s="51"/>
      <c r="H180" s="23"/>
      <c r="L180" s="23"/>
      <c r="M180" s="23"/>
      <c r="N180" s="55"/>
    </row>
    <row r="181" spans="1:14" s="65" customFormat="1" ht="30" outlineLevel="1" x14ac:dyDescent="0.25">
      <c r="A181" s="25" t="s">
        <v>241</v>
      </c>
      <c r="B181" s="65" t="s">
        <v>242</v>
      </c>
      <c r="C181" s="120"/>
      <c r="F181" s="117" t="str">
        <f t="shared" si="28"/>
        <v/>
      </c>
    </row>
    <row r="182" spans="1:14" ht="30" outlineLevel="1" x14ac:dyDescent="0.25">
      <c r="A182" s="25" t="s">
        <v>243</v>
      </c>
      <c r="B182" s="65" t="s">
        <v>244</v>
      </c>
      <c r="C182" s="109"/>
      <c r="E182" s="53"/>
      <c r="F182" s="117" t="str">
        <f t="shared" si="28"/>
        <v/>
      </c>
      <c r="G182" s="51"/>
      <c r="H182" s="23"/>
      <c r="L182" s="23"/>
      <c r="M182" s="23"/>
      <c r="N182" s="55"/>
    </row>
    <row r="183" spans="1:14" outlineLevel="1" x14ac:dyDescent="0.25">
      <c r="A183" s="25" t="s">
        <v>245</v>
      </c>
      <c r="B183" s="65" t="s">
        <v>246</v>
      </c>
      <c r="C183" s="109"/>
      <c r="E183" s="53"/>
      <c r="F183" s="117" t="str">
        <f t="shared" si="28"/>
        <v/>
      </c>
      <c r="G183" s="51"/>
      <c r="H183" s="23"/>
      <c r="L183" s="23"/>
      <c r="M183" s="23"/>
      <c r="N183" s="55"/>
    </row>
    <row r="184" spans="1:14" s="65" customFormat="1" ht="30" outlineLevel="1" x14ac:dyDescent="0.25">
      <c r="A184" s="25" t="s">
        <v>247</v>
      </c>
      <c r="B184" s="65" t="s">
        <v>248</v>
      </c>
      <c r="C184" s="120"/>
      <c r="F184" s="117" t="str">
        <f t="shared" si="28"/>
        <v/>
      </c>
    </row>
    <row r="185" spans="1:14" ht="30" outlineLevel="1" x14ac:dyDescent="0.25">
      <c r="A185" s="25" t="s">
        <v>249</v>
      </c>
      <c r="B185" s="65" t="s">
        <v>250</v>
      </c>
      <c r="C185" s="109"/>
      <c r="E185" s="53"/>
      <c r="F185" s="117" t="str">
        <f t="shared" si="28"/>
        <v/>
      </c>
      <c r="G185" s="51"/>
      <c r="H185" s="23"/>
      <c r="L185" s="23"/>
      <c r="M185" s="23"/>
      <c r="N185" s="55"/>
    </row>
    <row r="186" spans="1:14" outlineLevel="1" x14ac:dyDescent="0.25">
      <c r="A186" s="25" t="s">
        <v>251</v>
      </c>
      <c r="B186" s="65" t="s">
        <v>252</v>
      </c>
      <c r="C186" s="109"/>
      <c r="E186" s="53"/>
      <c r="F186" s="117" t="str">
        <f t="shared" si="28"/>
        <v/>
      </c>
      <c r="G186" s="51"/>
      <c r="H186" s="23"/>
      <c r="L186" s="23"/>
      <c r="M186" s="23"/>
      <c r="N186" s="55"/>
    </row>
    <row r="187" spans="1:14" outlineLevel="1" x14ac:dyDescent="0.25">
      <c r="A187" s="25" t="s">
        <v>253</v>
      </c>
      <c r="B187" s="65" t="s">
        <v>254</v>
      </c>
      <c r="C187" s="109"/>
      <c r="E187" s="53"/>
      <c r="F187" s="117"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9">
        <v>0</v>
      </c>
      <c r="E193" s="50"/>
      <c r="F193" s="117" t="str">
        <f t="shared" ref="F193:F206" si="29">IF($C$208=0,"",IF(C193="[for completion]","",C193/$C$208))</f>
        <v/>
      </c>
      <c r="G193" s="51"/>
      <c r="H193" s="23"/>
      <c r="L193" s="23"/>
      <c r="M193" s="23"/>
      <c r="N193" s="55"/>
    </row>
    <row r="194" spans="1:14" x14ac:dyDescent="0.25">
      <c r="A194" s="25" t="s">
        <v>262</v>
      </c>
      <c r="B194" s="42" t="s">
        <v>263</v>
      </c>
      <c r="C194" s="109">
        <v>0</v>
      </c>
      <c r="E194" s="53"/>
      <c r="F194" s="117" t="str">
        <f t="shared" si="29"/>
        <v/>
      </c>
      <c r="G194" s="53"/>
      <c r="H194" s="23"/>
      <c r="L194" s="23"/>
      <c r="M194" s="23"/>
      <c r="N194" s="55"/>
    </row>
    <row r="195" spans="1:14" x14ac:dyDescent="0.25">
      <c r="A195" s="25" t="s">
        <v>264</v>
      </c>
      <c r="B195" s="42" t="s">
        <v>265</v>
      </c>
      <c r="C195" s="109">
        <v>0</v>
      </c>
      <c r="E195" s="53"/>
      <c r="F195" s="117" t="str">
        <f t="shared" si="29"/>
        <v/>
      </c>
      <c r="G195" s="53"/>
      <c r="H195" s="23"/>
      <c r="L195" s="23"/>
      <c r="M195" s="23"/>
      <c r="N195" s="55"/>
    </row>
    <row r="196" spans="1:14" x14ac:dyDescent="0.25">
      <c r="A196" s="25" t="s">
        <v>266</v>
      </c>
      <c r="B196" s="42" t="s">
        <v>267</v>
      </c>
      <c r="C196" s="109">
        <v>0</v>
      </c>
      <c r="E196" s="53"/>
      <c r="F196" s="117" t="str">
        <f t="shared" si="29"/>
        <v/>
      </c>
      <c r="G196" s="53"/>
      <c r="H196" s="23"/>
      <c r="L196" s="23"/>
      <c r="M196" s="23"/>
      <c r="N196" s="55"/>
    </row>
    <row r="197" spans="1:14" x14ac:dyDescent="0.25">
      <c r="A197" s="25" t="s">
        <v>268</v>
      </c>
      <c r="B197" s="42" t="s">
        <v>269</v>
      </c>
      <c r="C197" s="109">
        <v>0</v>
      </c>
      <c r="E197" s="53"/>
      <c r="F197" s="117" t="str">
        <f t="shared" si="29"/>
        <v/>
      </c>
      <c r="G197" s="53"/>
      <c r="H197" s="23"/>
      <c r="L197" s="23"/>
      <c r="M197" s="23"/>
      <c r="N197" s="55"/>
    </row>
    <row r="198" spans="1:14" x14ac:dyDescent="0.25">
      <c r="A198" s="25" t="s">
        <v>270</v>
      </c>
      <c r="B198" s="42" t="s">
        <v>271</v>
      </c>
      <c r="C198" s="109">
        <v>0</v>
      </c>
      <c r="E198" s="53"/>
      <c r="F198" s="117" t="str">
        <f t="shared" si="29"/>
        <v/>
      </c>
      <c r="G198" s="53"/>
      <c r="H198" s="23"/>
      <c r="L198" s="23"/>
      <c r="M198" s="23"/>
      <c r="N198" s="55"/>
    </row>
    <row r="199" spans="1:14" x14ac:dyDescent="0.25">
      <c r="A199" s="25" t="s">
        <v>272</v>
      </c>
      <c r="B199" s="42" t="s">
        <v>273</v>
      </c>
      <c r="C199" s="109">
        <v>0</v>
      </c>
      <c r="E199" s="53"/>
      <c r="F199" s="117" t="str">
        <f t="shared" si="29"/>
        <v/>
      </c>
      <c r="G199" s="53"/>
      <c r="H199" s="23"/>
      <c r="L199" s="23"/>
      <c r="M199" s="23"/>
      <c r="N199" s="55"/>
    </row>
    <row r="200" spans="1:14" x14ac:dyDescent="0.25">
      <c r="A200" s="25" t="s">
        <v>274</v>
      </c>
      <c r="B200" s="42" t="s">
        <v>11</v>
      </c>
      <c r="C200" s="109">
        <v>0</v>
      </c>
      <c r="E200" s="53"/>
      <c r="F200" s="117" t="str">
        <f t="shared" si="29"/>
        <v/>
      </c>
      <c r="G200" s="53"/>
      <c r="H200" s="23"/>
      <c r="L200" s="23"/>
      <c r="M200" s="23"/>
      <c r="N200" s="55"/>
    </row>
    <row r="201" spans="1:14" x14ac:dyDescent="0.25">
      <c r="A201" s="25" t="s">
        <v>275</v>
      </c>
      <c r="B201" s="42" t="s">
        <v>276</v>
      </c>
      <c r="C201" s="109">
        <v>0</v>
      </c>
      <c r="E201" s="53"/>
      <c r="F201" s="117" t="str">
        <f t="shared" si="29"/>
        <v/>
      </c>
      <c r="G201" s="53"/>
      <c r="H201" s="23"/>
      <c r="L201" s="23"/>
      <c r="M201" s="23"/>
      <c r="N201" s="55"/>
    </row>
    <row r="202" spans="1:14" x14ac:dyDescent="0.25">
      <c r="A202" s="25" t="s">
        <v>277</v>
      </c>
      <c r="B202" s="42" t="s">
        <v>278</v>
      </c>
      <c r="C202" s="109">
        <v>0</v>
      </c>
      <c r="E202" s="53"/>
      <c r="F202" s="117" t="str">
        <f t="shared" si="29"/>
        <v/>
      </c>
      <c r="G202" s="53"/>
      <c r="H202" s="23"/>
      <c r="L202" s="23"/>
      <c r="M202" s="23"/>
      <c r="N202" s="55"/>
    </row>
    <row r="203" spans="1:14" x14ac:dyDescent="0.25">
      <c r="A203" s="25" t="s">
        <v>279</v>
      </c>
      <c r="B203" s="42" t="s">
        <v>280</v>
      </c>
      <c r="C203" s="109">
        <v>0</v>
      </c>
      <c r="E203" s="53"/>
      <c r="F203" s="117" t="str">
        <f t="shared" si="29"/>
        <v/>
      </c>
      <c r="G203" s="53"/>
      <c r="H203" s="23"/>
      <c r="L203" s="23"/>
      <c r="M203" s="23"/>
      <c r="N203" s="55"/>
    </row>
    <row r="204" spans="1:14" x14ac:dyDescent="0.25">
      <c r="A204" s="25" t="s">
        <v>281</v>
      </c>
      <c r="B204" s="42" t="s">
        <v>282</v>
      </c>
      <c r="C204" s="109">
        <v>0</v>
      </c>
      <c r="E204" s="53"/>
      <c r="F204" s="117" t="str">
        <f t="shared" si="29"/>
        <v/>
      </c>
      <c r="G204" s="53"/>
      <c r="H204" s="23"/>
      <c r="L204" s="23"/>
      <c r="M204" s="23"/>
      <c r="N204" s="55"/>
    </row>
    <row r="205" spans="1:14" x14ac:dyDescent="0.25">
      <c r="A205" s="25" t="s">
        <v>283</v>
      </c>
      <c r="B205" s="42" t="s">
        <v>284</v>
      </c>
      <c r="C205" s="109">
        <v>0</v>
      </c>
      <c r="E205" s="53"/>
      <c r="F205" s="117" t="str">
        <f t="shared" si="29"/>
        <v/>
      </c>
      <c r="G205" s="53"/>
      <c r="H205" s="23"/>
      <c r="L205" s="23"/>
      <c r="M205" s="23"/>
      <c r="N205" s="55"/>
    </row>
    <row r="206" spans="1:14" x14ac:dyDescent="0.25">
      <c r="A206" s="25" t="s">
        <v>285</v>
      </c>
      <c r="B206" s="42" t="s">
        <v>95</v>
      </c>
      <c r="C206" s="109">
        <v>0</v>
      </c>
      <c r="E206" s="53"/>
      <c r="F206" s="117" t="str">
        <f t="shared" si="29"/>
        <v/>
      </c>
      <c r="G206" s="53"/>
      <c r="H206" s="23"/>
      <c r="L206" s="23"/>
      <c r="M206" s="23"/>
      <c r="N206" s="55"/>
    </row>
    <row r="207" spans="1:14" x14ac:dyDescent="0.25">
      <c r="A207" s="25" t="s">
        <v>286</v>
      </c>
      <c r="B207" s="52" t="s">
        <v>287</v>
      </c>
      <c r="C207" s="109">
        <v>0</v>
      </c>
      <c r="E207" s="53"/>
      <c r="F207" s="117"/>
      <c r="G207" s="53"/>
      <c r="H207" s="23"/>
      <c r="L207" s="23"/>
      <c r="M207" s="23"/>
      <c r="N207" s="55"/>
    </row>
    <row r="208" spans="1:14" x14ac:dyDescent="0.25">
      <c r="A208" s="25" t="s">
        <v>288</v>
      </c>
      <c r="B208" s="59" t="s">
        <v>97</v>
      </c>
      <c r="C208" s="111">
        <f>SUM(C193:C206)</f>
        <v>0</v>
      </c>
      <c r="D208" s="42"/>
      <c r="E208" s="53"/>
      <c r="F208" s="118">
        <f>SUM(F193:F206)</f>
        <v>0</v>
      </c>
      <c r="G208" s="53"/>
      <c r="H208" s="23"/>
      <c r="L208" s="23"/>
      <c r="M208" s="23"/>
      <c r="N208" s="55"/>
    </row>
    <row r="209" spans="1:14" outlineLevel="1" x14ac:dyDescent="0.25">
      <c r="A209" s="25" t="s">
        <v>289</v>
      </c>
      <c r="B209" s="54" t="s">
        <v>99</v>
      </c>
      <c r="C209" s="109"/>
      <c r="E209" s="53"/>
      <c r="F209" s="117" t="str">
        <f>IF($C$208=0,"",IF(C209="[for completion]","",C209/$C$208))</f>
        <v/>
      </c>
      <c r="G209" s="53"/>
      <c r="H209" s="23"/>
      <c r="L209" s="23"/>
      <c r="M209" s="23"/>
      <c r="N209" s="55"/>
    </row>
    <row r="210" spans="1:14" outlineLevel="1" x14ac:dyDescent="0.25">
      <c r="A210" s="25" t="s">
        <v>290</v>
      </c>
      <c r="B210" s="54" t="s">
        <v>99</v>
      </c>
      <c r="C210" s="109"/>
      <c r="E210" s="53"/>
      <c r="F210" s="117" t="str">
        <f t="shared" ref="F210:F215" si="30">IF($C$208=0,"",IF(C210="[for completion]","",C210/$C$208))</f>
        <v/>
      </c>
      <c r="G210" s="53"/>
      <c r="H210" s="23"/>
      <c r="L210" s="23"/>
      <c r="M210" s="23"/>
      <c r="N210" s="55"/>
    </row>
    <row r="211" spans="1:14" outlineLevel="1" x14ac:dyDescent="0.25">
      <c r="A211" s="25" t="s">
        <v>291</v>
      </c>
      <c r="B211" s="54" t="s">
        <v>99</v>
      </c>
      <c r="C211" s="109"/>
      <c r="E211" s="53"/>
      <c r="F211" s="117" t="str">
        <f t="shared" si="30"/>
        <v/>
      </c>
      <c r="G211" s="53"/>
      <c r="H211" s="23"/>
      <c r="L211" s="23"/>
      <c r="M211" s="23"/>
      <c r="N211" s="55"/>
    </row>
    <row r="212" spans="1:14" outlineLevel="1" x14ac:dyDescent="0.25">
      <c r="A212" s="25" t="s">
        <v>292</v>
      </c>
      <c r="B212" s="54" t="s">
        <v>99</v>
      </c>
      <c r="C212" s="109"/>
      <c r="E212" s="53"/>
      <c r="F212" s="117" t="str">
        <f t="shared" si="30"/>
        <v/>
      </c>
      <c r="G212" s="53"/>
      <c r="H212" s="23"/>
      <c r="L212" s="23"/>
      <c r="M212" s="23"/>
      <c r="N212" s="55"/>
    </row>
    <row r="213" spans="1:14" outlineLevel="1" x14ac:dyDescent="0.25">
      <c r="A213" s="25" t="s">
        <v>293</v>
      </c>
      <c r="B213" s="54" t="s">
        <v>99</v>
      </c>
      <c r="C213" s="109"/>
      <c r="E213" s="53"/>
      <c r="F213" s="117" t="str">
        <f t="shared" si="30"/>
        <v/>
      </c>
      <c r="G213" s="53"/>
      <c r="H213" s="23"/>
      <c r="L213" s="23"/>
      <c r="M213" s="23"/>
      <c r="N213" s="55"/>
    </row>
    <row r="214" spans="1:14" outlineLevel="1" x14ac:dyDescent="0.25">
      <c r="A214" s="25" t="s">
        <v>294</v>
      </c>
      <c r="B214" s="54" t="s">
        <v>99</v>
      </c>
      <c r="C214" s="109"/>
      <c r="E214" s="53"/>
      <c r="F214" s="117" t="str">
        <f t="shared" si="30"/>
        <v/>
      </c>
      <c r="G214" s="53"/>
      <c r="H214" s="23"/>
      <c r="L214" s="23"/>
      <c r="M214" s="23"/>
      <c r="N214" s="55"/>
    </row>
    <row r="215" spans="1:14" outlineLevel="1" x14ac:dyDescent="0.25">
      <c r="A215" s="25" t="s">
        <v>295</v>
      </c>
      <c r="B215" s="54" t="s">
        <v>99</v>
      </c>
      <c r="C215" s="109"/>
      <c r="E215" s="53"/>
      <c r="F215" s="117"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9">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109">
        <v>223</v>
      </c>
      <c r="E218" s="63"/>
      <c r="F218" s="51">
        <f t="shared" ref="F218:F219" si="31">IF($C$38=0,"",IF(C218="[for completion]","",IF(C218="","",C218/$C$38)))</f>
        <v>4.3674108891500196E-2</v>
      </c>
      <c r="G218" s="51">
        <f t="shared" ref="G218:G219" si="32">IF($C$39=0,"",IF(C218="[for completion]","",IF(C218="","",C218/$C$39)))</f>
        <v>6.9574441532509676E-2</v>
      </c>
      <c r="H218" s="23"/>
      <c r="L218" s="23"/>
      <c r="M218" s="23"/>
      <c r="N218" s="55"/>
    </row>
    <row r="219" spans="1:14" x14ac:dyDescent="0.25">
      <c r="A219" s="25" t="s">
        <v>301</v>
      </c>
      <c r="B219" s="21" t="s">
        <v>95</v>
      </c>
      <c r="C219" s="109">
        <v>0</v>
      </c>
      <c r="E219" s="63"/>
      <c r="F219" s="51">
        <f t="shared" si="31"/>
        <v>0</v>
      </c>
      <c r="G219" s="51">
        <f t="shared" si="32"/>
        <v>0</v>
      </c>
      <c r="H219" s="23"/>
      <c r="L219" s="23"/>
      <c r="M219" s="23"/>
      <c r="N219" s="55"/>
    </row>
    <row r="220" spans="1:14" x14ac:dyDescent="0.25">
      <c r="A220" s="25" t="s">
        <v>302</v>
      </c>
      <c r="B220" s="59" t="s">
        <v>97</v>
      </c>
      <c r="C220" s="109">
        <f>SUM(C217:C219)</f>
        <v>223</v>
      </c>
      <c r="E220" s="63"/>
      <c r="F220" s="160">
        <f>SUM(F217:F219)</f>
        <v>4.3674108891500196E-2</v>
      </c>
      <c r="G220" s="160">
        <f>SUM(G217:G219)</f>
        <v>6.9574441532509676E-2</v>
      </c>
      <c r="H220" s="23"/>
      <c r="L220" s="23"/>
      <c r="M220" s="23"/>
      <c r="N220" s="55"/>
    </row>
    <row r="221" spans="1:14" outlineLevel="1" x14ac:dyDescent="0.25">
      <c r="A221" s="25" t="s">
        <v>303</v>
      </c>
      <c r="B221" s="54" t="s">
        <v>99</v>
      </c>
      <c r="C221" s="109"/>
      <c r="E221" s="63"/>
      <c r="F221" s="117" t="str">
        <f t="shared" ref="F221:F227" si="33">IF($C$38=0,"",IF(C221="[for completion]","",IF(C221="","",C221/$C$38)))</f>
        <v/>
      </c>
      <c r="G221" s="117" t="str">
        <f t="shared" ref="G221:G227" si="34">IF($C$39=0,"",IF(C221="[for completion]","",IF(C221="","",C221/$C$39)))</f>
        <v/>
      </c>
      <c r="H221" s="23"/>
      <c r="L221" s="23"/>
      <c r="M221" s="23"/>
      <c r="N221" s="55"/>
    </row>
    <row r="222" spans="1:14" outlineLevel="1" x14ac:dyDescent="0.25">
      <c r="A222" s="25" t="s">
        <v>304</v>
      </c>
      <c r="B222" s="54" t="s">
        <v>99</v>
      </c>
      <c r="C222" s="109"/>
      <c r="E222" s="63"/>
      <c r="F222" s="117" t="str">
        <f t="shared" si="33"/>
        <v/>
      </c>
      <c r="G222" s="117" t="str">
        <f t="shared" si="34"/>
        <v/>
      </c>
      <c r="H222" s="23"/>
      <c r="L222" s="23"/>
      <c r="M222" s="23"/>
      <c r="N222" s="55"/>
    </row>
    <row r="223" spans="1:14" outlineLevel="1" x14ac:dyDescent="0.25">
      <c r="A223" s="25" t="s">
        <v>305</v>
      </c>
      <c r="B223" s="54" t="s">
        <v>99</v>
      </c>
      <c r="C223" s="109"/>
      <c r="E223" s="63"/>
      <c r="F223" s="117" t="str">
        <f t="shared" si="33"/>
        <v/>
      </c>
      <c r="G223" s="117" t="str">
        <f t="shared" si="34"/>
        <v/>
      </c>
      <c r="H223" s="23"/>
      <c r="L223" s="23"/>
      <c r="M223" s="23"/>
      <c r="N223" s="55"/>
    </row>
    <row r="224" spans="1:14" outlineLevel="1" x14ac:dyDescent="0.25">
      <c r="A224" s="25" t="s">
        <v>306</v>
      </c>
      <c r="B224" s="54" t="s">
        <v>99</v>
      </c>
      <c r="C224" s="109"/>
      <c r="E224" s="63"/>
      <c r="F224" s="117" t="str">
        <f t="shared" si="33"/>
        <v/>
      </c>
      <c r="G224" s="117" t="str">
        <f t="shared" si="34"/>
        <v/>
      </c>
      <c r="H224" s="23"/>
      <c r="L224" s="23"/>
      <c r="M224" s="23"/>
      <c r="N224" s="55"/>
    </row>
    <row r="225" spans="1:14" outlineLevel="1" x14ac:dyDescent="0.25">
      <c r="A225" s="25" t="s">
        <v>307</v>
      </c>
      <c r="B225" s="54" t="s">
        <v>99</v>
      </c>
      <c r="C225" s="109"/>
      <c r="E225" s="63"/>
      <c r="F225" s="117" t="str">
        <f t="shared" si="33"/>
        <v/>
      </c>
      <c r="G225" s="117" t="str">
        <f t="shared" si="34"/>
        <v/>
      </c>
      <c r="H225" s="23"/>
      <c r="L225" s="23"/>
      <c r="M225" s="23"/>
    </row>
    <row r="226" spans="1:14" outlineLevel="1" x14ac:dyDescent="0.25">
      <c r="A226" s="25" t="s">
        <v>308</v>
      </c>
      <c r="B226" s="54" t="s">
        <v>99</v>
      </c>
      <c r="C226" s="109"/>
      <c r="E226" s="42"/>
      <c r="F226" s="117" t="str">
        <f t="shared" si="33"/>
        <v/>
      </c>
      <c r="G226" s="117" t="str">
        <f t="shared" si="34"/>
        <v/>
      </c>
      <c r="H226" s="23"/>
      <c r="L226" s="23"/>
      <c r="M226" s="23"/>
    </row>
    <row r="227" spans="1:14" outlineLevel="1" x14ac:dyDescent="0.25">
      <c r="A227" s="25" t="s">
        <v>309</v>
      </c>
      <c r="B227" s="54" t="s">
        <v>99</v>
      </c>
      <c r="C227" s="109"/>
      <c r="E227" s="63"/>
      <c r="F227" s="117" t="str">
        <f t="shared" si="33"/>
        <v/>
      </c>
      <c r="G227" s="117"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58" t="s">
        <v>1473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923</v>
      </c>
      <c r="C231" s="109" t="s">
        <v>747</v>
      </c>
      <c r="E231" s="42"/>
      <c r="H231" s="23"/>
      <c r="L231" s="23"/>
      <c r="M231" s="23"/>
    </row>
    <row r="232" spans="1:14" x14ac:dyDescent="0.25">
      <c r="A232" s="25" t="s">
        <v>314</v>
      </c>
      <c r="B232" s="66" t="s">
        <v>315</v>
      </c>
      <c r="C232" s="109" t="s">
        <v>747</v>
      </c>
      <c r="E232" s="42"/>
      <c r="H232" s="23"/>
      <c r="L232" s="23"/>
      <c r="M232" s="23"/>
    </row>
    <row r="233" spans="1:14" x14ac:dyDescent="0.25">
      <c r="A233" s="25" t="s">
        <v>316</v>
      </c>
      <c r="B233" s="66" t="s">
        <v>317</v>
      </c>
      <c r="C233" s="109" t="s">
        <v>747</v>
      </c>
      <c r="E233" s="42"/>
      <c r="H233" s="23"/>
      <c r="L233" s="23"/>
      <c r="M233" s="23"/>
    </row>
    <row r="234" spans="1:14" outlineLevel="1" x14ac:dyDescent="0.25">
      <c r="A234" s="25" t="s">
        <v>318</v>
      </c>
      <c r="B234" s="40" t="s">
        <v>319</v>
      </c>
      <c r="C234" s="111" t="s">
        <v>747</v>
      </c>
      <c r="D234" s="42"/>
      <c r="E234" s="42"/>
      <c r="H234" s="23"/>
      <c r="L234" s="23"/>
      <c r="M234" s="23"/>
    </row>
    <row r="235" spans="1:14" outlineLevel="1" x14ac:dyDescent="0.25">
      <c r="A235" s="25" t="s">
        <v>320</v>
      </c>
      <c r="B235" s="40" t="s">
        <v>321</v>
      </c>
      <c r="C235" s="111"/>
      <c r="D235" s="42"/>
      <c r="E235" s="42"/>
      <c r="H235" s="23"/>
      <c r="L235" s="23"/>
      <c r="M235" s="23"/>
    </row>
    <row r="236" spans="1:14" outlineLevel="1" x14ac:dyDescent="0.25">
      <c r="A236" s="25" t="s">
        <v>322</v>
      </c>
      <c r="B236" s="40" t="s">
        <v>323</v>
      </c>
      <c r="C236" s="111"/>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7" t="s">
        <v>518</v>
      </c>
      <c r="B1" s="107"/>
      <c r="C1" s="23"/>
      <c r="D1" s="23"/>
      <c r="E1" s="23"/>
      <c r="F1" s="114" t="s">
        <v>1091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1470</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110">
        <v>1681</v>
      </c>
      <c r="E10" s="42"/>
      <c r="F10" s="42"/>
      <c r="H10"/>
      <c r="I10" s="42"/>
      <c r="L10" s="42"/>
      <c r="M10" s="42"/>
    </row>
    <row r="11" spans="1:14" outlineLevel="1" x14ac:dyDescent="0.25">
      <c r="A11" s="25" t="s">
        <v>524</v>
      </c>
      <c r="B11" s="54" t="s">
        <v>474</v>
      </c>
      <c r="C11" s="110">
        <v>920</v>
      </c>
      <c r="E11" s="42"/>
      <c r="F11" s="42"/>
      <c r="H11"/>
      <c r="I11" s="42"/>
      <c r="L11" s="42"/>
      <c r="M11" s="42"/>
    </row>
    <row r="12" spans="1:14" outlineLevel="1" x14ac:dyDescent="0.25">
      <c r="A12" s="25" t="s">
        <v>525</v>
      </c>
      <c r="B12" s="54" t="s">
        <v>475</v>
      </c>
      <c r="C12" s="110"/>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109">
        <v>3037.5</v>
      </c>
      <c r="D19" s="110">
        <v>1681</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1475</v>
      </c>
      <c r="C22" s="109">
        <v>1180.4000000000001</v>
      </c>
      <c r="D22" s="110">
        <v>1291</v>
      </c>
      <c r="E22" s="42"/>
      <c r="F22" s="51">
        <f>IF($C$37=0,"",IF(C22="[for completion]","",C22/$C$37))</f>
        <v>0.23117900509204858</v>
      </c>
      <c r="G22" s="51">
        <f>IF($D$37=0,"",IF(D22="[for completion]","",D22/$D$37))</f>
        <v>0.76799524092801907</v>
      </c>
      <c r="H22"/>
      <c r="I22" s="42"/>
      <c r="L22" s="42"/>
      <c r="M22" s="51"/>
      <c r="N22" s="51"/>
    </row>
    <row r="23" spans="1:14" x14ac:dyDescent="0.25">
      <c r="A23" s="25" t="s">
        <v>538</v>
      </c>
      <c r="B23" s="42" t="s">
        <v>1476</v>
      </c>
      <c r="C23" s="109">
        <v>1626.6</v>
      </c>
      <c r="D23" s="110">
        <v>297</v>
      </c>
      <c r="E23" s="42"/>
      <c r="F23" s="51">
        <f t="shared" ref="F23:F36" si="0">IF($C$37=0,"",IF(C23="[for completion]","",C23/$C$37))</f>
        <v>0.31856639247943597</v>
      </c>
      <c r="G23" s="51">
        <f t="shared" ref="G23:G36" si="1">IF($D$37=0,"",IF(D23="[for completion]","",D23/$D$37))</f>
        <v>0.17668054729327781</v>
      </c>
      <c r="H23"/>
      <c r="I23" s="42"/>
      <c r="L23" s="42"/>
      <c r="M23" s="51"/>
      <c r="N23" s="51"/>
    </row>
    <row r="24" spans="1:14" x14ac:dyDescent="0.25">
      <c r="A24" s="25" t="s">
        <v>539</v>
      </c>
      <c r="B24" s="42" t="s">
        <v>1477</v>
      </c>
      <c r="C24" s="109">
        <v>2299</v>
      </c>
      <c r="D24" s="110">
        <v>93</v>
      </c>
      <c r="F24" s="51">
        <f t="shared" si="0"/>
        <v>0.45025460242851545</v>
      </c>
      <c r="G24" s="51">
        <f t="shared" si="1"/>
        <v>5.5324211778703156E-2</v>
      </c>
      <c r="H24"/>
      <c r="I24" s="42"/>
      <c r="M24" s="51"/>
      <c r="N24" s="51"/>
    </row>
    <row r="25" spans="1:14" hidden="1" x14ac:dyDescent="0.25">
      <c r="A25" s="25" t="s">
        <v>540</v>
      </c>
      <c r="B25" s="42" t="s">
        <v>508</v>
      </c>
      <c r="C25" s="109" t="s">
        <v>33</v>
      </c>
      <c r="D25" s="110" t="s">
        <v>33</v>
      </c>
      <c r="E25" s="62"/>
      <c r="F25" s="51" t="str">
        <f t="shared" si="0"/>
        <v/>
      </c>
      <c r="G25" s="51" t="str">
        <f t="shared" si="1"/>
        <v/>
      </c>
      <c r="H25"/>
      <c r="I25" s="42"/>
      <c r="L25" s="62"/>
      <c r="M25" s="51"/>
      <c r="N25" s="51"/>
    </row>
    <row r="26" spans="1:14" hidden="1" x14ac:dyDescent="0.25">
      <c r="A26" s="25" t="s">
        <v>541</v>
      </c>
      <c r="B26" s="42" t="s">
        <v>508</v>
      </c>
      <c r="C26" s="109" t="s">
        <v>33</v>
      </c>
      <c r="D26" s="110" t="s">
        <v>33</v>
      </c>
      <c r="E26" s="62"/>
      <c r="F26" s="51" t="str">
        <f t="shared" si="0"/>
        <v/>
      </c>
      <c r="G26" s="51" t="str">
        <f t="shared" si="1"/>
        <v/>
      </c>
      <c r="H26"/>
      <c r="I26" s="42"/>
      <c r="L26" s="62"/>
      <c r="M26" s="51"/>
      <c r="N26" s="51"/>
    </row>
    <row r="27" spans="1:14" hidden="1" x14ac:dyDescent="0.25">
      <c r="A27" s="25" t="s">
        <v>542</v>
      </c>
      <c r="B27" s="42" t="s">
        <v>508</v>
      </c>
      <c r="C27" s="109" t="s">
        <v>33</v>
      </c>
      <c r="D27" s="110" t="s">
        <v>33</v>
      </c>
      <c r="E27" s="62"/>
      <c r="F27" s="51" t="str">
        <f t="shared" si="0"/>
        <v/>
      </c>
      <c r="G27" s="51" t="str">
        <f t="shared" si="1"/>
        <v/>
      </c>
      <c r="H27"/>
      <c r="I27" s="42"/>
      <c r="L27" s="62"/>
      <c r="M27" s="51"/>
      <c r="N27" s="51"/>
    </row>
    <row r="28" spans="1:14" hidden="1" x14ac:dyDescent="0.25">
      <c r="A28" s="25" t="s">
        <v>543</v>
      </c>
      <c r="B28" s="42" t="s">
        <v>508</v>
      </c>
      <c r="C28" s="109" t="s">
        <v>33</v>
      </c>
      <c r="D28" s="110" t="s">
        <v>33</v>
      </c>
      <c r="E28" s="62"/>
      <c r="F28" s="51" t="str">
        <f t="shared" si="0"/>
        <v/>
      </c>
      <c r="G28" s="51" t="str">
        <f t="shared" si="1"/>
        <v/>
      </c>
      <c r="H28"/>
      <c r="I28" s="42"/>
      <c r="L28" s="62"/>
      <c r="M28" s="51"/>
      <c r="N28" s="51"/>
    </row>
    <row r="29" spans="1:14" hidden="1" x14ac:dyDescent="0.25">
      <c r="A29" s="25" t="s">
        <v>544</v>
      </c>
      <c r="B29" s="42" t="s">
        <v>508</v>
      </c>
      <c r="C29" s="109" t="s">
        <v>33</v>
      </c>
      <c r="D29" s="110" t="s">
        <v>33</v>
      </c>
      <c r="E29" s="62"/>
      <c r="F29" s="51" t="str">
        <f t="shared" si="0"/>
        <v/>
      </c>
      <c r="G29" s="51" t="str">
        <f t="shared" si="1"/>
        <v/>
      </c>
      <c r="H29"/>
      <c r="I29" s="42"/>
      <c r="L29" s="62"/>
      <c r="M29" s="51"/>
      <c r="N29" s="51"/>
    </row>
    <row r="30" spans="1:14" hidden="1" x14ac:dyDescent="0.25">
      <c r="A30" s="25" t="s">
        <v>545</v>
      </c>
      <c r="B30" s="42" t="s">
        <v>508</v>
      </c>
      <c r="C30" s="109" t="s">
        <v>33</v>
      </c>
      <c r="D30" s="110" t="s">
        <v>33</v>
      </c>
      <c r="E30" s="62"/>
      <c r="F30" s="51" t="str">
        <f t="shared" si="0"/>
        <v/>
      </c>
      <c r="G30" s="51" t="str">
        <f t="shared" si="1"/>
        <v/>
      </c>
      <c r="H30"/>
      <c r="I30" s="42"/>
      <c r="L30" s="62"/>
      <c r="M30" s="51"/>
      <c r="N30" s="51"/>
    </row>
    <row r="31" spans="1:14" hidden="1" x14ac:dyDescent="0.25">
      <c r="A31" s="25" t="s">
        <v>546</v>
      </c>
      <c r="B31" s="42" t="s">
        <v>508</v>
      </c>
      <c r="C31" s="109" t="s">
        <v>33</v>
      </c>
      <c r="D31" s="110" t="s">
        <v>33</v>
      </c>
      <c r="E31" s="62"/>
      <c r="F31" s="51" t="str">
        <f t="shared" si="0"/>
        <v/>
      </c>
      <c r="G31" s="51" t="str">
        <f t="shared" si="1"/>
        <v/>
      </c>
      <c r="H31"/>
      <c r="I31" s="42"/>
      <c r="L31" s="62"/>
      <c r="M31" s="51"/>
      <c r="N31" s="51"/>
    </row>
    <row r="32" spans="1:14" hidden="1" x14ac:dyDescent="0.25">
      <c r="A32" s="25" t="s">
        <v>547</v>
      </c>
      <c r="B32" s="42" t="s">
        <v>508</v>
      </c>
      <c r="C32" s="109" t="s">
        <v>33</v>
      </c>
      <c r="D32" s="110" t="s">
        <v>33</v>
      </c>
      <c r="E32" s="62"/>
      <c r="F32" s="51" t="str">
        <f t="shared" si="0"/>
        <v/>
      </c>
      <c r="G32" s="51" t="str">
        <f t="shared" si="1"/>
        <v/>
      </c>
      <c r="H32"/>
      <c r="I32" s="42"/>
      <c r="L32" s="62"/>
      <c r="M32" s="51"/>
      <c r="N32" s="51"/>
    </row>
    <row r="33" spans="1:14" hidden="1" x14ac:dyDescent="0.25">
      <c r="A33" s="25" t="s">
        <v>548</v>
      </c>
      <c r="B33" s="42" t="s">
        <v>508</v>
      </c>
      <c r="C33" s="109" t="s">
        <v>33</v>
      </c>
      <c r="D33" s="110" t="s">
        <v>33</v>
      </c>
      <c r="E33" s="62"/>
      <c r="F33" s="51" t="str">
        <f t="shared" si="0"/>
        <v/>
      </c>
      <c r="G33" s="51" t="str">
        <f t="shared" si="1"/>
        <v/>
      </c>
      <c r="H33"/>
      <c r="I33" s="42"/>
      <c r="L33" s="62"/>
      <c r="M33" s="51"/>
      <c r="N33" s="51"/>
    </row>
    <row r="34" spans="1:14" hidden="1" x14ac:dyDescent="0.25">
      <c r="A34" s="25" t="s">
        <v>549</v>
      </c>
      <c r="B34" s="42" t="s">
        <v>508</v>
      </c>
      <c r="C34" s="109" t="s">
        <v>33</v>
      </c>
      <c r="D34" s="110" t="s">
        <v>33</v>
      </c>
      <c r="E34" s="62"/>
      <c r="F34" s="51" t="str">
        <f t="shared" si="0"/>
        <v/>
      </c>
      <c r="G34" s="51" t="str">
        <f t="shared" si="1"/>
        <v/>
      </c>
      <c r="H34"/>
      <c r="I34" s="42"/>
      <c r="L34" s="62"/>
      <c r="M34" s="51"/>
      <c r="N34" s="51"/>
    </row>
    <row r="35" spans="1:14" hidden="1" x14ac:dyDescent="0.25">
      <c r="A35" s="25" t="s">
        <v>550</v>
      </c>
      <c r="B35" s="42" t="s">
        <v>508</v>
      </c>
      <c r="C35" s="109" t="s">
        <v>33</v>
      </c>
      <c r="D35" s="110" t="s">
        <v>33</v>
      </c>
      <c r="E35" s="62"/>
      <c r="F35" s="51" t="str">
        <f t="shared" si="0"/>
        <v/>
      </c>
      <c r="G35" s="51" t="str">
        <f t="shared" si="1"/>
        <v/>
      </c>
      <c r="H35"/>
      <c r="I35" s="42"/>
      <c r="L35" s="62"/>
      <c r="M35" s="51"/>
      <c r="N35" s="51"/>
    </row>
    <row r="36" spans="1:14" hidden="1" x14ac:dyDescent="0.25">
      <c r="A36" s="25" t="s">
        <v>551</v>
      </c>
      <c r="B36" s="42" t="s">
        <v>508</v>
      </c>
      <c r="C36" s="109" t="s">
        <v>33</v>
      </c>
      <c r="D36" s="110" t="s">
        <v>33</v>
      </c>
      <c r="E36" s="62"/>
      <c r="F36" s="51" t="str">
        <f t="shared" si="0"/>
        <v/>
      </c>
      <c r="G36" s="51" t="str">
        <f t="shared" si="1"/>
        <v/>
      </c>
      <c r="H36"/>
      <c r="I36" s="42"/>
      <c r="L36" s="62"/>
      <c r="M36" s="51"/>
      <c r="N36" s="51"/>
    </row>
    <row r="37" spans="1:14" x14ac:dyDescent="0.25">
      <c r="A37" s="25" t="s">
        <v>552</v>
      </c>
      <c r="B37" s="52" t="s">
        <v>97</v>
      </c>
      <c r="C37" s="111">
        <f>SUM(C22:C36)</f>
        <v>5106</v>
      </c>
      <c r="D37" s="50">
        <f>SUM(D22:D36)</f>
        <v>1681</v>
      </c>
      <c r="E37" s="62"/>
      <c r="F37" s="159">
        <f>SUM(F22:F36)</f>
        <v>1</v>
      </c>
      <c r="G37" s="159">
        <f>SUM(G22:G36)</f>
        <v>1</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109">
        <v>4883</v>
      </c>
      <c r="E39" s="77"/>
      <c r="F39" s="51">
        <f>IF($C$42=0,"",IF(C39="[for completion]","",C39/$C$42))</f>
        <v>0.95632589110849986</v>
      </c>
      <c r="G39" s="50"/>
      <c r="H39"/>
      <c r="I39" s="42"/>
      <c r="L39" s="77"/>
      <c r="M39" s="51"/>
      <c r="N39" s="50"/>
    </row>
    <row r="40" spans="1:14" x14ac:dyDescent="0.25">
      <c r="A40" s="25" t="s">
        <v>556</v>
      </c>
      <c r="B40" s="42" t="s">
        <v>557</v>
      </c>
      <c r="C40" s="109">
        <v>223</v>
      </c>
      <c r="E40" s="77"/>
      <c r="F40" s="51">
        <f>IF($C$42=0,"",IF(C40="[for completion]","",C40/$C$42))</f>
        <v>4.3674108891500196E-2</v>
      </c>
      <c r="G40" s="50"/>
      <c r="H40"/>
      <c r="I40" s="42"/>
      <c r="L40" s="77"/>
      <c r="M40" s="51"/>
      <c r="N40" s="50"/>
    </row>
    <row r="41" spans="1:14" x14ac:dyDescent="0.25">
      <c r="A41" s="25" t="s">
        <v>558</v>
      </c>
      <c r="B41" s="42" t="s">
        <v>95</v>
      </c>
      <c r="C41" s="109">
        <v>0</v>
      </c>
      <c r="E41" s="62"/>
      <c r="F41" s="51">
        <f>IF($C$42=0,"",IF(C41="[for completion]","",C41/$C$42))</f>
        <v>0</v>
      </c>
      <c r="G41" s="50"/>
      <c r="H41"/>
      <c r="I41" s="42"/>
      <c r="L41" s="62"/>
      <c r="M41" s="51"/>
      <c r="N41" s="50"/>
    </row>
    <row r="42" spans="1:14" x14ac:dyDescent="0.25">
      <c r="A42" s="25" t="s">
        <v>559</v>
      </c>
      <c r="B42" s="52" t="s">
        <v>97</v>
      </c>
      <c r="C42" s="111">
        <f>SUM(C39:C41)</f>
        <v>5106</v>
      </c>
      <c r="D42" s="42"/>
      <c r="E42" s="62"/>
      <c r="F42" s="159">
        <f>SUM(F39:F41)</f>
        <v>1</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60">
        <f>SUM(C50:C77)</f>
        <v>1</v>
      </c>
      <c r="G49" s="25"/>
      <c r="H49"/>
      <c r="I49" s="31"/>
      <c r="N49" s="25"/>
    </row>
    <row r="50" spans="1:14" x14ac:dyDescent="0.25">
      <c r="A50" s="25" t="s">
        <v>566</v>
      </c>
      <c r="B50" s="25" t="s">
        <v>480</v>
      </c>
      <c r="C50" s="160">
        <v>7.7999999999999996E-3</v>
      </c>
      <c r="G50" s="25"/>
      <c r="H50"/>
      <c r="N50" s="25"/>
    </row>
    <row r="51" spans="1:14" x14ac:dyDescent="0.25">
      <c r="A51" s="25" t="s">
        <v>567</v>
      </c>
      <c r="B51" s="25" t="s">
        <v>481</v>
      </c>
      <c r="C51" s="160">
        <v>0</v>
      </c>
      <c r="G51" s="25"/>
      <c r="H51"/>
      <c r="N51" s="25"/>
    </row>
    <row r="52" spans="1:14" x14ac:dyDescent="0.25">
      <c r="A52" s="25" t="s">
        <v>568</v>
      </c>
      <c r="B52" s="25" t="s">
        <v>482</v>
      </c>
      <c r="C52" s="160">
        <v>0</v>
      </c>
      <c r="G52" s="25"/>
      <c r="H52"/>
      <c r="N52" s="25"/>
    </row>
    <row r="53" spans="1:14" x14ac:dyDescent="0.25">
      <c r="A53" s="25" t="s">
        <v>569</v>
      </c>
      <c r="B53" s="25" t="s">
        <v>483</v>
      </c>
      <c r="C53" s="160">
        <v>0</v>
      </c>
      <c r="G53" s="25"/>
      <c r="H53"/>
      <c r="N53" s="25"/>
    </row>
    <row r="54" spans="1:14" x14ac:dyDescent="0.25">
      <c r="A54" s="25" t="s">
        <v>570</v>
      </c>
      <c r="B54" s="25" t="s">
        <v>484</v>
      </c>
      <c r="C54" s="160">
        <v>0</v>
      </c>
      <c r="G54" s="25"/>
      <c r="H54"/>
      <c r="N54" s="25"/>
    </row>
    <row r="55" spans="1:14" x14ac:dyDescent="0.25">
      <c r="A55" s="25" t="s">
        <v>571</v>
      </c>
      <c r="B55" s="25" t="s">
        <v>485</v>
      </c>
      <c r="C55" s="160">
        <v>0</v>
      </c>
      <c r="G55" s="25"/>
      <c r="H55"/>
      <c r="N55" s="25"/>
    </row>
    <row r="56" spans="1:14" x14ac:dyDescent="0.25">
      <c r="A56" s="25" t="s">
        <v>572</v>
      </c>
      <c r="B56" s="25" t="s">
        <v>486</v>
      </c>
      <c r="C56" s="160">
        <v>3.0000000000000001E-3</v>
      </c>
      <c r="G56" s="25"/>
      <c r="H56"/>
      <c r="N56" s="25"/>
    </row>
    <row r="57" spans="1:14" x14ac:dyDescent="0.25">
      <c r="A57" s="25" t="s">
        <v>573</v>
      </c>
      <c r="B57" s="25" t="s">
        <v>487</v>
      </c>
      <c r="C57" s="160">
        <v>0</v>
      </c>
      <c r="G57" s="25"/>
      <c r="H57"/>
      <c r="N57" s="25"/>
    </row>
    <row r="58" spans="1:14" x14ac:dyDescent="0.25">
      <c r="A58" s="25" t="s">
        <v>574</v>
      </c>
      <c r="B58" s="25" t="s">
        <v>488</v>
      </c>
      <c r="C58" s="160">
        <v>0</v>
      </c>
      <c r="G58" s="25"/>
      <c r="H58"/>
      <c r="N58" s="25"/>
    </row>
    <row r="59" spans="1:14" x14ac:dyDescent="0.25">
      <c r="A59" s="25" t="s">
        <v>575</v>
      </c>
      <c r="B59" s="25" t="s">
        <v>489</v>
      </c>
      <c r="C59" s="160">
        <v>5.2600000000000001E-2</v>
      </c>
      <c r="G59" s="25"/>
      <c r="H59"/>
      <c r="N59" s="25"/>
    </row>
    <row r="60" spans="1:14" x14ac:dyDescent="0.25">
      <c r="A60" s="25" t="s">
        <v>576</v>
      </c>
      <c r="B60" s="25" t="s">
        <v>490</v>
      </c>
      <c r="C60" s="160">
        <v>0.9173</v>
      </c>
      <c r="G60" s="25"/>
      <c r="H60"/>
      <c r="N60" s="25"/>
    </row>
    <row r="61" spans="1:14" x14ac:dyDescent="0.25">
      <c r="A61" s="25" t="s">
        <v>577</v>
      </c>
      <c r="B61" s="25" t="s">
        <v>491</v>
      </c>
      <c r="C61" s="160">
        <v>0</v>
      </c>
      <c r="G61" s="25"/>
      <c r="H61"/>
      <c r="N61" s="25"/>
    </row>
    <row r="62" spans="1:14" x14ac:dyDescent="0.25">
      <c r="A62" s="25" t="s">
        <v>578</v>
      </c>
      <c r="B62" s="25" t="s">
        <v>492</v>
      </c>
      <c r="C62" s="160">
        <v>0</v>
      </c>
      <c r="G62" s="25"/>
      <c r="H62"/>
      <c r="N62" s="25"/>
    </row>
    <row r="63" spans="1:14" x14ac:dyDescent="0.25">
      <c r="A63" s="25" t="s">
        <v>579</v>
      </c>
      <c r="B63" s="25" t="s">
        <v>493</v>
      </c>
      <c r="C63" s="160">
        <v>0</v>
      </c>
      <c r="G63" s="25"/>
      <c r="H63"/>
      <c r="N63" s="25"/>
    </row>
    <row r="64" spans="1:14" x14ac:dyDescent="0.25">
      <c r="A64" s="25" t="s">
        <v>580</v>
      </c>
      <c r="B64" s="25" t="s">
        <v>494</v>
      </c>
      <c r="C64" s="160">
        <v>0</v>
      </c>
      <c r="G64" s="25"/>
      <c r="H64"/>
      <c r="N64" s="25"/>
    </row>
    <row r="65" spans="1:14" x14ac:dyDescent="0.25">
      <c r="A65" s="25" t="s">
        <v>581</v>
      </c>
      <c r="B65" s="25" t="s">
        <v>3</v>
      </c>
      <c r="C65" s="160">
        <v>0</v>
      </c>
      <c r="G65" s="25"/>
      <c r="H65"/>
      <c r="N65" s="25"/>
    </row>
    <row r="66" spans="1:14" x14ac:dyDescent="0.25">
      <c r="A66" s="25" t="s">
        <v>582</v>
      </c>
      <c r="B66" s="25" t="s">
        <v>495</v>
      </c>
      <c r="C66" s="160">
        <v>0</v>
      </c>
      <c r="G66" s="25"/>
      <c r="H66"/>
      <c r="N66" s="25"/>
    </row>
    <row r="67" spans="1:14" x14ac:dyDescent="0.25">
      <c r="A67" s="25" t="s">
        <v>583</v>
      </c>
      <c r="B67" s="25" t="s">
        <v>496</v>
      </c>
      <c r="C67" s="160">
        <v>0</v>
      </c>
      <c r="G67" s="25"/>
      <c r="H67"/>
      <c r="N67" s="25"/>
    </row>
    <row r="68" spans="1:14" x14ac:dyDescent="0.25">
      <c r="A68" s="25" t="s">
        <v>584</v>
      </c>
      <c r="B68" s="25" t="s">
        <v>497</v>
      </c>
      <c r="C68" s="160">
        <v>0</v>
      </c>
      <c r="G68" s="25"/>
      <c r="H68"/>
      <c r="N68" s="25"/>
    </row>
    <row r="69" spans="1:14" x14ac:dyDescent="0.25">
      <c r="A69" s="25" t="s">
        <v>585</v>
      </c>
      <c r="B69" s="25" t="s">
        <v>498</v>
      </c>
      <c r="C69" s="160">
        <v>0</v>
      </c>
      <c r="G69" s="25"/>
      <c r="H69"/>
      <c r="N69" s="25"/>
    </row>
    <row r="70" spans="1:14" x14ac:dyDescent="0.25">
      <c r="A70" s="25" t="s">
        <v>586</v>
      </c>
      <c r="B70" s="25" t="s">
        <v>499</v>
      </c>
      <c r="C70" s="160">
        <v>0</v>
      </c>
      <c r="G70" s="25"/>
      <c r="H70"/>
      <c r="N70" s="25"/>
    </row>
    <row r="71" spans="1:14" x14ac:dyDescent="0.25">
      <c r="A71" s="25" t="s">
        <v>587</v>
      </c>
      <c r="B71" s="25" t="s">
        <v>500</v>
      </c>
      <c r="C71" s="160">
        <v>0</v>
      </c>
      <c r="G71" s="25"/>
      <c r="H71"/>
      <c r="N71" s="25"/>
    </row>
    <row r="72" spans="1:14" x14ac:dyDescent="0.25">
      <c r="A72" s="25" t="s">
        <v>588</v>
      </c>
      <c r="B72" s="25" t="s">
        <v>501</v>
      </c>
      <c r="C72" s="160">
        <v>0</v>
      </c>
      <c r="G72" s="25"/>
      <c r="H72"/>
      <c r="N72" s="25"/>
    </row>
    <row r="73" spans="1:14" x14ac:dyDescent="0.25">
      <c r="A73" s="25" t="s">
        <v>589</v>
      </c>
      <c r="B73" s="25" t="s">
        <v>502</v>
      </c>
      <c r="C73" s="160">
        <v>0</v>
      </c>
      <c r="G73" s="25"/>
      <c r="H73"/>
      <c r="N73" s="25"/>
    </row>
    <row r="74" spans="1:14" x14ac:dyDescent="0.25">
      <c r="A74" s="25" t="s">
        <v>590</v>
      </c>
      <c r="B74" s="25" t="s">
        <v>503</v>
      </c>
      <c r="C74" s="160">
        <v>0</v>
      </c>
      <c r="G74" s="25"/>
      <c r="H74"/>
      <c r="N74" s="25"/>
    </row>
    <row r="75" spans="1:14" x14ac:dyDescent="0.25">
      <c r="A75" s="25" t="s">
        <v>591</v>
      </c>
      <c r="B75" s="25" t="s">
        <v>504</v>
      </c>
      <c r="C75" s="160">
        <v>0</v>
      </c>
      <c r="G75" s="25"/>
      <c r="H75"/>
      <c r="N75" s="25"/>
    </row>
    <row r="76" spans="1:14" x14ac:dyDescent="0.25">
      <c r="A76" s="25" t="s">
        <v>592</v>
      </c>
      <c r="B76" s="25" t="s">
        <v>6</v>
      </c>
      <c r="C76" s="160">
        <v>0</v>
      </c>
      <c r="G76" s="25"/>
      <c r="H76"/>
      <c r="N76" s="25"/>
    </row>
    <row r="77" spans="1:14" x14ac:dyDescent="0.25">
      <c r="A77" s="25" t="s">
        <v>593</v>
      </c>
      <c r="B77" s="25" t="s">
        <v>505</v>
      </c>
      <c r="C77" s="160">
        <v>1.9300000000000001E-2</v>
      </c>
      <c r="G77" s="25"/>
      <c r="H77"/>
      <c r="N77" s="25"/>
    </row>
    <row r="78" spans="1:14" x14ac:dyDescent="0.25">
      <c r="A78" s="25" t="s">
        <v>594</v>
      </c>
      <c r="B78" s="74" t="s">
        <v>267</v>
      </c>
      <c r="C78" s="160">
        <f>SUM(C79:C81)</f>
        <v>0</v>
      </c>
      <c r="G78" s="25"/>
      <c r="H78"/>
      <c r="I78" s="31"/>
      <c r="N78" s="25"/>
    </row>
    <row r="79" spans="1:14" x14ac:dyDescent="0.25">
      <c r="A79" s="25" t="s">
        <v>595</v>
      </c>
      <c r="B79" s="25" t="s">
        <v>506</v>
      </c>
      <c r="C79" s="160">
        <v>0</v>
      </c>
      <c r="G79" s="25"/>
      <c r="H79"/>
      <c r="N79" s="25"/>
    </row>
    <row r="80" spans="1:14" x14ac:dyDescent="0.25">
      <c r="A80" s="25" t="s">
        <v>596</v>
      </c>
      <c r="B80" s="25" t="s">
        <v>507</v>
      </c>
      <c r="C80" s="160">
        <v>0</v>
      </c>
      <c r="G80" s="25"/>
      <c r="H80"/>
      <c r="N80" s="25"/>
    </row>
    <row r="81" spans="1:14" x14ac:dyDescent="0.25">
      <c r="A81" s="25" t="s">
        <v>597</v>
      </c>
      <c r="B81" s="25" t="s">
        <v>2</v>
      </c>
      <c r="C81" s="160">
        <v>0</v>
      </c>
      <c r="G81" s="25"/>
      <c r="H81"/>
      <c r="N81" s="25"/>
    </row>
    <row r="82" spans="1:14" x14ac:dyDescent="0.25">
      <c r="A82" s="25" t="s">
        <v>598</v>
      </c>
      <c r="B82" s="74" t="s">
        <v>95</v>
      </c>
      <c r="C82" s="160">
        <f>SUM(C83:C92)</f>
        <v>0</v>
      </c>
      <c r="G82" s="25"/>
      <c r="H82"/>
      <c r="I82" s="31"/>
      <c r="N82" s="25"/>
    </row>
    <row r="83" spans="1:14" x14ac:dyDescent="0.25">
      <c r="A83" s="25" t="s">
        <v>599</v>
      </c>
      <c r="B83" s="42" t="s">
        <v>269</v>
      </c>
      <c r="C83" s="160">
        <v>0</v>
      </c>
      <c r="G83" s="25"/>
      <c r="H83"/>
      <c r="I83" s="42"/>
      <c r="N83" s="25"/>
    </row>
    <row r="84" spans="1:14" x14ac:dyDescent="0.25">
      <c r="A84" s="25" t="s">
        <v>600</v>
      </c>
      <c r="B84" s="42" t="s">
        <v>271</v>
      </c>
      <c r="C84" s="160">
        <v>0</v>
      </c>
      <c r="G84" s="25"/>
      <c r="H84"/>
      <c r="I84" s="42"/>
      <c r="N84" s="25"/>
    </row>
    <row r="85" spans="1:14" x14ac:dyDescent="0.25">
      <c r="A85" s="25" t="s">
        <v>601</v>
      </c>
      <c r="B85" s="42" t="s">
        <v>273</v>
      </c>
      <c r="C85" s="160">
        <v>0</v>
      </c>
      <c r="G85" s="25"/>
      <c r="H85"/>
      <c r="I85" s="42"/>
      <c r="N85" s="25"/>
    </row>
    <row r="86" spans="1:14" x14ac:dyDescent="0.25">
      <c r="A86" s="25" t="s">
        <v>602</v>
      </c>
      <c r="B86" s="42" t="s">
        <v>11</v>
      </c>
      <c r="C86" s="160">
        <v>0</v>
      </c>
      <c r="G86" s="25"/>
      <c r="H86"/>
      <c r="I86" s="42"/>
      <c r="N86" s="25"/>
    </row>
    <row r="87" spans="1:14" x14ac:dyDescent="0.25">
      <c r="A87" s="25" t="s">
        <v>603</v>
      </c>
      <c r="B87" s="42" t="s">
        <v>276</v>
      </c>
      <c r="C87" s="160">
        <v>0</v>
      </c>
      <c r="G87" s="25"/>
      <c r="H87"/>
      <c r="I87" s="42"/>
      <c r="N87" s="25"/>
    </row>
    <row r="88" spans="1:14" x14ac:dyDescent="0.25">
      <c r="A88" s="25" t="s">
        <v>604</v>
      </c>
      <c r="B88" s="42" t="s">
        <v>278</v>
      </c>
      <c r="C88" s="160">
        <v>0</v>
      </c>
      <c r="G88" s="25"/>
      <c r="H88"/>
      <c r="I88" s="42"/>
      <c r="N88" s="25"/>
    </row>
    <row r="89" spans="1:14" x14ac:dyDescent="0.25">
      <c r="A89" s="25" t="s">
        <v>605</v>
      </c>
      <c r="B89" s="42" t="s">
        <v>280</v>
      </c>
      <c r="C89" s="160">
        <v>0</v>
      </c>
      <c r="G89" s="25"/>
      <c r="H89"/>
      <c r="I89" s="42"/>
      <c r="N89" s="25"/>
    </row>
    <row r="90" spans="1:14" x14ac:dyDescent="0.25">
      <c r="A90" s="25" t="s">
        <v>606</v>
      </c>
      <c r="B90" s="42" t="s">
        <v>282</v>
      </c>
      <c r="C90" s="160">
        <v>0</v>
      </c>
      <c r="G90" s="25"/>
      <c r="H90"/>
      <c r="I90" s="42"/>
      <c r="N90" s="25"/>
    </row>
    <row r="91" spans="1:14" x14ac:dyDescent="0.25">
      <c r="A91" s="25" t="s">
        <v>607</v>
      </c>
      <c r="B91" s="42" t="s">
        <v>284</v>
      </c>
      <c r="C91" s="160">
        <v>0</v>
      </c>
      <c r="G91" s="25"/>
      <c r="H91"/>
      <c r="I91" s="42"/>
      <c r="N91" s="25"/>
    </row>
    <row r="92" spans="1:14" x14ac:dyDescent="0.25">
      <c r="A92" s="25" t="s">
        <v>608</v>
      </c>
      <c r="B92" s="42" t="s">
        <v>95</v>
      </c>
      <c r="C92" s="160">
        <v>0</v>
      </c>
      <c r="G92" s="25"/>
      <c r="H92"/>
      <c r="I92" s="42"/>
      <c r="N92" s="25"/>
    </row>
    <row r="93" spans="1:14" outlineLevel="1" x14ac:dyDescent="0.25">
      <c r="A93" s="25" t="s">
        <v>609</v>
      </c>
      <c r="B93" s="54" t="s">
        <v>99</v>
      </c>
      <c r="C93" s="105"/>
      <c r="G93" s="25"/>
      <c r="H93"/>
      <c r="I93" s="42"/>
      <c r="N93" s="25"/>
    </row>
    <row r="94" spans="1:14" outlineLevel="1" x14ac:dyDescent="0.25">
      <c r="A94" s="25" t="s">
        <v>610</v>
      </c>
      <c r="B94" s="54" t="s">
        <v>99</v>
      </c>
      <c r="C94" s="105"/>
      <c r="G94" s="25"/>
      <c r="H94"/>
      <c r="I94" s="42"/>
      <c r="N94" s="25"/>
    </row>
    <row r="95" spans="1:14" outlineLevel="1" x14ac:dyDescent="0.25">
      <c r="A95" s="25" t="s">
        <v>611</v>
      </c>
      <c r="B95" s="54" t="s">
        <v>99</v>
      </c>
      <c r="C95" s="105"/>
      <c r="G95" s="25"/>
      <c r="H95"/>
      <c r="I95" s="42"/>
      <c r="N95" s="25"/>
    </row>
    <row r="96" spans="1:14" outlineLevel="1" x14ac:dyDescent="0.25">
      <c r="A96" s="25" t="s">
        <v>612</v>
      </c>
      <c r="B96" s="54" t="s">
        <v>99</v>
      </c>
      <c r="C96" s="105"/>
      <c r="G96" s="25"/>
      <c r="H96"/>
      <c r="I96" s="42"/>
      <c r="N96" s="25"/>
    </row>
    <row r="97" spans="1:14" outlineLevel="1" x14ac:dyDescent="0.25">
      <c r="A97" s="25" t="s">
        <v>613</v>
      </c>
      <c r="B97" s="54" t="s">
        <v>99</v>
      </c>
      <c r="C97" s="105"/>
      <c r="G97" s="25"/>
      <c r="H97"/>
      <c r="I97" s="42"/>
      <c r="N97" s="25"/>
    </row>
    <row r="98" spans="1:14" outlineLevel="1" x14ac:dyDescent="0.25">
      <c r="A98" s="25" t="s">
        <v>614</v>
      </c>
      <c r="B98" s="54" t="s">
        <v>99</v>
      </c>
      <c r="C98" s="105"/>
      <c r="G98" s="25"/>
      <c r="H98"/>
      <c r="I98" s="42"/>
      <c r="N98" s="25"/>
    </row>
    <row r="99" spans="1:14" outlineLevel="1" x14ac:dyDescent="0.25">
      <c r="A99" s="25" t="s">
        <v>615</v>
      </c>
      <c r="B99" s="54" t="s">
        <v>99</v>
      </c>
      <c r="C99" s="105"/>
      <c r="G99" s="25"/>
      <c r="H99"/>
      <c r="I99" s="42"/>
      <c r="N99" s="25"/>
    </row>
    <row r="100" spans="1:14" outlineLevel="1" x14ac:dyDescent="0.25">
      <c r="A100" s="25" t="s">
        <v>616</v>
      </c>
      <c r="B100" s="54" t="s">
        <v>99</v>
      </c>
      <c r="C100" s="105"/>
      <c r="G100" s="25"/>
      <c r="H100"/>
      <c r="I100" s="42"/>
      <c r="N100" s="25"/>
    </row>
    <row r="101" spans="1:14" outlineLevel="1" x14ac:dyDescent="0.25">
      <c r="A101" s="25" t="s">
        <v>617</v>
      </c>
      <c r="B101" s="54" t="s">
        <v>99</v>
      </c>
      <c r="C101" s="105"/>
      <c r="G101" s="25"/>
      <c r="H101"/>
      <c r="I101" s="42"/>
      <c r="N101" s="25"/>
    </row>
    <row r="102" spans="1:14" outlineLevel="1" x14ac:dyDescent="0.25">
      <c r="A102" s="25" t="s">
        <v>618</v>
      </c>
      <c r="B102" s="54" t="s">
        <v>99</v>
      </c>
      <c r="C102" s="105"/>
      <c r="G102" s="25"/>
      <c r="H102"/>
      <c r="I102" s="42"/>
      <c r="N102" s="25"/>
    </row>
    <row r="103" spans="1:14" ht="15" customHeight="1" x14ac:dyDescent="0.25">
      <c r="A103" s="44"/>
      <c r="B103" s="116" t="s">
        <v>1086</v>
      </c>
      <c r="C103" s="106" t="s">
        <v>533</v>
      </c>
      <c r="D103" s="44"/>
      <c r="E103" s="46"/>
      <c r="F103" s="44"/>
      <c r="G103" s="47"/>
      <c r="H103"/>
      <c r="I103" s="75"/>
      <c r="J103" s="39"/>
      <c r="K103" s="39"/>
      <c r="L103" s="31"/>
      <c r="M103" s="39"/>
      <c r="N103" s="58"/>
    </row>
    <row r="104" spans="1:14" x14ac:dyDescent="0.25">
      <c r="A104" s="25" t="s">
        <v>619</v>
      </c>
      <c r="B104" s="42" t="s">
        <v>1478</v>
      </c>
      <c r="C104" s="160">
        <v>4.3400000000000001E-2</v>
      </c>
      <c r="G104" s="25"/>
      <c r="H104"/>
      <c r="I104" s="42"/>
      <c r="N104" s="25"/>
    </row>
    <row r="105" spans="1:14" x14ac:dyDescent="0.25">
      <c r="A105" s="25" t="s">
        <v>620</v>
      </c>
      <c r="B105" s="42" t="s">
        <v>1479</v>
      </c>
      <c r="C105" s="160">
        <v>0.10539999999999999</v>
      </c>
      <c r="G105" s="25"/>
      <c r="H105"/>
      <c r="I105" s="42"/>
      <c r="N105" s="25"/>
    </row>
    <row r="106" spans="1:14" x14ac:dyDescent="0.25">
      <c r="A106" s="25" t="s">
        <v>621</v>
      </c>
      <c r="B106" s="42" t="s">
        <v>1480</v>
      </c>
      <c r="C106" s="160">
        <v>0.24340000000000001</v>
      </c>
      <c r="G106" s="25"/>
      <c r="H106"/>
      <c r="I106" s="42"/>
      <c r="N106" s="25"/>
    </row>
    <row r="107" spans="1:14" x14ac:dyDescent="0.25">
      <c r="A107" s="25" t="s">
        <v>622</v>
      </c>
      <c r="B107" s="42" t="s">
        <v>1481</v>
      </c>
      <c r="C107" s="160">
        <v>3.8E-3</v>
      </c>
      <c r="G107" s="25"/>
      <c r="H107"/>
      <c r="I107" s="42"/>
      <c r="N107" s="25"/>
    </row>
    <row r="108" spans="1:14" x14ac:dyDescent="0.25">
      <c r="A108" s="25" t="s">
        <v>623</v>
      </c>
      <c r="B108" s="42" t="s">
        <v>1482</v>
      </c>
      <c r="C108" s="160">
        <v>3.27E-2</v>
      </c>
      <c r="G108" s="25"/>
      <c r="H108"/>
      <c r="I108" s="42"/>
      <c r="N108" s="25"/>
    </row>
    <row r="109" spans="1:14" x14ac:dyDescent="0.25">
      <c r="A109" s="25" t="s">
        <v>624</v>
      </c>
      <c r="B109" s="42" t="s">
        <v>1483</v>
      </c>
      <c r="C109" s="160">
        <v>3.1300000000000001E-2</v>
      </c>
      <c r="G109" s="25"/>
      <c r="H109"/>
      <c r="I109" s="42"/>
      <c r="N109" s="25"/>
    </row>
    <row r="110" spans="1:14" x14ac:dyDescent="0.25">
      <c r="A110" s="25" t="s">
        <v>625</v>
      </c>
      <c r="B110" s="42" t="s">
        <v>1484</v>
      </c>
      <c r="C110" s="160">
        <v>7.8700000000000006E-2</v>
      </c>
      <c r="G110" s="25"/>
      <c r="H110"/>
      <c r="I110" s="42"/>
      <c r="N110" s="25"/>
    </row>
    <row r="111" spans="1:14" x14ac:dyDescent="0.25">
      <c r="A111" s="25" t="s">
        <v>626</v>
      </c>
      <c r="B111" s="42" t="s">
        <v>1485</v>
      </c>
      <c r="C111" s="160">
        <v>5.3E-3</v>
      </c>
      <c r="G111" s="25"/>
      <c r="H111"/>
      <c r="I111" s="42"/>
      <c r="N111" s="25"/>
    </row>
    <row r="112" spans="1:14" x14ac:dyDescent="0.25">
      <c r="A112" s="25" t="s">
        <v>627</v>
      </c>
      <c r="B112" s="42" t="s">
        <v>1486</v>
      </c>
      <c r="C112" s="160">
        <v>0.11550000000000001</v>
      </c>
      <c r="G112" s="25"/>
      <c r="H112"/>
      <c r="I112" s="42"/>
      <c r="N112" s="25"/>
    </row>
    <row r="113" spans="1:14" x14ac:dyDescent="0.25">
      <c r="A113" s="25" t="s">
        <v>628</v>
      </c>
      <c r="B113" s="42" t="s">
        <v>1487</v>
      </c>
      <c r="C113" s="160">
        <v>0.2379</v>
      </c>
      <c r="G113" s="25"/>
      <c r="H113"/>
      <c r="I113" s="42"/>
      <c r="N113" s="25"/>
    </row>
    <row r="114" spans="1:14" x14ac:dyDescent="0.25">
      <c r="A114" s="25" t="s">
        <v>629</v>
      </c>
      <c r="B114" s="42" t="s">
        <v>1488</v>
      </c>
      <c r="C114" s="160">
        <v>3.8899999999999997E-2</v>
      </c>
      <c r="G114" s="25"/>
      <c r="H114"/>
      <c r="I114" s="42"/>
      <c r="N114" s="25"/>
    </row>
    <row r="115" spans="1:14" x14ac:dyDescent="0.25">
      <c r="A115" s="25" t="s">
        <v>630</v>
      </c>
      <c r="B115" s="42" t="s">
        <v>1489</v>
      </c>
      <c r="C115" s="160">
        <v>2.0199999999999999E-2</v>
      </c>
      <c r="G115" s="25"/>
      <c r="H115"/>
      <c r="I115" s="42"/>
      <c r="N115" s="25"/>
    </row>
    <row r="116" spans="1:14" x14ac:dyDescent="0.25">
      <c r="A116" s="25" t="s">
        <v>631</v>
      </c>
      <c r="B116" s="42" t="s">
        <v>1490</v>
      </c>
      <c r="C116" s="160">
        <v>1.67E-2</v>
      </c>
      <c r="G116" s="25"/>
      <c r="H116"/>
      <c r="I116" s="42"/>
      <c r="N116" s="25"/>
    </row>
    <row r="117" spans="1:14" x14ac:dyDescent="0.25">
      <c r="A117" s="25" t="s">
        <v>632</v>
      </c>
      <c r="B117" s="42" t="s">
        <v>1491</v>
      </c>
      <c r="C117" s="160">
        <v>1.23E-2</v>
      </c>
      <c r="G117" s="25"/>
      <c r="H117"/>
      <c r="I117" s="42"/>
      <c r="N117" s="25"/>
    </row>
    <row r="118" spans="1:14" x14ac:dyDescent="0.25">
      <c r="A118" s="25" t="s">
        <v>633</v>
      </c>
      <c r="B118" s="42" t="s">
        <v>1492</v>
      </c>
      <c r="C118" s="160">
        <v>9.1000000000000004E-3</v>
      </c>
      <c r="G118" s="25"/>
      <c r="H118"/>
      <c r="I118" s="42"/>
      <c r="N118" s="25"/>
    </row>
    <row r="119" spans="1:14" x14ac:dyDescent="0.25">
      <c r="A119" s="25" t="s">
        <v>634</v>
      </c>
      <c r="B119" s="42" t="s">
        <v>1493</v>
      </c>
      <c r="C119" s="160">
        <v>5.4000000000000003E-3</v>
      </c>
      <c r="G119" s="25"/>
      <c r="H119"/>
      <c r="I119" s="42"/>
      <c r="N119" s="25"/>
    </row>
    <row r="120" spans="1:14" hidden="1" x14ac:dyDescent="0.25">
      <c r="A120" s="25" t="s">
        <v>635</v>
      </c>
      <c r="B120" s="42" t="s">
        <v>508</v>
      </c>
      <c r="C120" s="105" t="s">
        <v>33</v>
      </c>
      <c r="G120" s="25"/>
      <c r="H120"/>
      <c r="I120" s="42"/>
      <c r="N120" s="25"/>
    </row>
    <row r="121" spans="1:14" hidden="1" x14ac:dyDescent="0.25">
      <c r="A121" s="25" t="s">
        <v>636</v>
      </c>
      <c r="B121" s="42" t="s">
        <v>508</v>
      </c>
      <c r="C121" s="105" t="s">
        <v>33</v>
      </c>
      <c r="G121" s="25"/>
      <c r="H121"/>
      <c r="I121" s="42"/>
      <c r="N121" s="25"/>
    </row>
    <row r="122" spans="1:14" hidden="1" x14ac:dyDescent="0.25">
      <c r="A122" s="25" t="s">
        <v>637</v>
      </c>
      <c r="B122" s="42" t="s">
        <v>508</v>
      </c>
      <c r="C122" s="105" t="s">
        <v>33</v>
      </c>
      <c r="G122" s="25"/>
      <c r="H122"/>
      <c r="I122" s="42"/>
      <c r="N122" s="25"/>
    </row>
    <row r="123" spans="1:14" hidden="1" x14ac:dyDescent="0.25">
      <c r="A123" s="25" t="s">
        <v>638</v>
      </c>
      <c r="B123" s="42" t="s">
        <v>508</v>
      </c>
      <c r="C123" s="105" t="s">
        <v>33</v>
      </c>
      <c r="G123" s="25"/>
      <c r="H123"/>
      <c r="I123" s="42"/>
      <c r="N123" s="25"/>
    </row>
    <row r="124" spans="1:14" hidden="1" x14ac:dyDescent="0.25">
      <c r="A124" s="25" t="s">
        <v>639</v>
      </c>
      <c r="B124" s="42" t="s">
        <v>508</v>
      </c>
      <c r="C124" s="105" t="s">
        <v>33</v>
      </c>
      <c r="G124" s="25"/>
      <c r="H124"/>
      <c r="I124" s="42"/>
      <c r="N124" s="25"/>
    </row>
    <row r="125" spans="1:14" hidden="1" x14ac:dyDescent="0.25">
      <c r="A125" s="25" t="s">
        <v>640</v>
      </c>
      <c r="B125" s="42" t="s">
        <v>508</v>
      </c>
      <c r="C125" s="105" t="s">
        <v>33</v>
      </c>
      <c r="G125" s="25"/>
      <c r="H125"/>
      <c r="I125" s="42"/>
      <c r="N125" s="25"/>
    </row>
    <row r="126" spans="1:14" hidden="1" x14ac:dyDescent="0.25">
      <c r="A126" s="25" t="s">
        <v>641</v>
      </c>
      <c r="B126" s="42" t="s">
        <v>508</v>
      </c>
      <c r="C126" s="105" t="s">
        <v>33</v>
      </c>
      <c r="G126" s="25"/>
      <c r="H126"/>
      <c r="I126" s="42"/>
      <c r="N126" s="25"/>
    </row>
    <row r="127" spans="1:14" hidden="1" x14ac:dyDescent="0.25">
      <c r="A127" s="25" t="s">
        <v>642</v>
      </c>
      <c r="B127" s="42" t="s">
        <v>508</v>
      </c>
      <c r="C127" s="105"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60">
        <v>0.64929999999999999</v>
      </c>
      <c r="D130"/>
      <c r="E130"/>
      <c r="F130"/>
      <c r="G130"/>
      <c r="H130"/>
      <c r="K130" s="67"/>
      <c r="L130" s="67"/>
      <c r="M130" s="67"/>
      <c r="N130" s="67"/>
    </row>
    <row r="131" spans="1:14" x14ac:dyDescent="0.25">
      <c r="A131" s="25" t="s">
        <v>645</v>
      </c>
      <c r="B131" s="25" t="s">
        <v>511</v>
      </c>
      <c r="C131" s="160">
        <v>0.35070000000000001</v>
      </c>
      <c r="D131"/>
      <c r="E131"/>
      <c r="F131"/>
      <c r="G131"/>
      <c r="H131"/>
      <c r="K131" s="67"/>
      <c r="L131" s="67"/>
      <c r="M131" s="67"/>
      <c r="N131" s="67"/>
    </row>
    <row r="132" spans="1:14" x14ac:dyDescent="0.25">
      <c r="A132" s="25" t="s">
        <v>646</v>
      </c>
      <c r="B132" s="25" t="s">
        <v>95</v>
      </c>
      <c r="C132" s="160">
        <v>0</v>
      </c>
      <c r="D132"/>
      <c r="E132"/>
      <c r="F132"/>
      <c r="G132"/>
      <c r="H132"/>
      <c r="K132" s="67"/>
      <c r="L132" s="67"/>
      <c r="M132" s="67"/>
      <c r="N132" s="67"/>
    </row>
    <row r="133" spans="1:14" outlineLevel="1" x14ac:dyDescent="0.25">
      <c r="A133" s="25" t="s">
        <v>647</v>
      </c>
      <c r="C133" s="105"/>
      <c r="D133"/>
      <c r="E133"/>
      <c r="F133"/>
      <c r="G133"/>
      <c r="H133"/>
      <c r="K133" s="67"/>
      <c r="L133" s="67"/>
      <c r="M133" s="67"/>
      <c r="N133" s="67"/>
    </row>
    <row r="134" spans="1:14" outlineLevel="1" x14ac:dyDescent="0.25">
      <c r="A134" s="25" t="s">
        <v>648</v>
      </c>
      <c r="C134" s="105"/>
      <c r="D134"/>
      <c r="E134"/>
      <c r="F134"/>
      <c r="G134"/>
      <c r="H134"/>
      <c r="K134" s="67"/>
      <c r="L134" s="67"/>
      <c r="M134" s="67"/>
      <c r="N134" s="67"/>
    </row>
    <row r="135" spans="1:14" outlineLevel="1" x14ac:dyDescent="0.25">
      <c r="A135" s="25" t="s">
        <v>649</v>
      </c>
      <c r="C135" s="105"/>
      <c r="D135"/>
      <c r="E135"/>
      <c r="F135"/>
      <c r="G135"/>
      <c r="H135"/>
      <c r="K135" s="67"/>
      <c r="L135" s="67"/>
      <c r="M135" s="67"/>
      <c r="N135" s="67"/>
    </row>
    <row r="136" spans="1:14" outlineLevel="1" x14ac:dyDescent="0.25">
      <c r="A136" s="25" t="s">
        <v>650</v>
      </c>
      <c r="C136" s="105"/>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60">
        <v>0.32919999999999999</v>
      </c>
      <c r="D138" s="77"/>
      <c r="E138" s="77"/>
      <c r="F138" s="62"/>
      <c r="G138" s="50"/>
      <c r="H138"/>
      <c r="K138" s="77"/>
      <c r="L138" s="77"/>
      <c r="M138" s="62"/>
      <c r="N138" s="50"/>
    </row>
    <row r="139" spans="1:14" x14ac:dyDescent="0.25">
      <c r="A139" s="25" t="s">
        <v>652</v>
      </c>
      <c r="B139" s="25" t="s">
        <v>514</v>
      </c>
      <c r="C139" s="160">
        <v>0.67079999999999995</v>
      </c>
      <c r="D139" s="77"/>
      <c r="E139" s="77"/>
      <c r="F139" s="62"/>
      <c r="G139" s="50"/>
      <c r="H139"/>
      <c r="K139" s="77"/>
      <c r="L139" s="77"/>
      <c r="M139" s="62"/>
      <c r="N139" s="50"/>
    </row>
    <row r="140" spans="1:14" x14ac:dyDescent="0.25">
      <c r="A140" s="25" t="s">
        <v>653</v>
      </c>
      <c r="B140" s="25" t="s">
        <v>95</v>
      </c>
      <c r="C140" s="160">
        <v>0</v>
      </c>
      <c r="D140" s="77"/>
      <c r="E140" s="77"/>
      <c r="F140" s="62"/>
      <c r="G140" s="50"/>
      <c r="H140"/>
      <c r="K140" s="77"/>
      <c r="L140" s="77"/>
      <c r="M140" s="62"/>
      <c r="N140" s="50"/>
    </row>
    <row r="141" spans="1:14" outlineLevel="1" x14ac:dyDescent="0.25">
      <c r="A141" s="25" t="s">
        <v>654</v>
      </c>
      <c r="C141" s="105"/>
      <c r="D141" s="77"/>
      <c r="E141" s="77"/>
      <c r="F141" s="62"/>
      <c r="G141" s="50"/>
      <c r="H141"/>
      <c r="K141" s="77"/>
      <c r="L141" s="77"/>
      <c r="M141" s="62"/>
      <c r="N141" s="50"/>
    </row>
    <row r="142" spans="1:14" outlineLevel="1" x14ac:dyDescent="0.25">
      <c r="A142" s="25" t="s">
        <v>655</v>
      </c>
      <c r="C142" s="105"/>
      <c r="D142" s="77"/>
      <c r="E142" s="77"/>
      <c r="F142" s="62"/>
      <c r="G142" s="50"/>
      <c r="H142"/>
      <c r="K142" s="77"/>
      <c r="L142" s="77"/>
      <c r="M142" s="62"/>
      <c r="N142" s="50"/>
    </row>
    <row r="143" spans="1:14" outlineLevel="1" x14ac:dyDescent="0.25">
      <c r="A143" s="25" t="s">
        <v>656</v>
      </c>
      <c r="C143" s="105"/>
      <c r="D143" s="77"/>
      <c r="E143" s="77"/>
      <c r="F143" s="62"/>
      <c r="G143" s="50"/>
      <c r="H143"/>
      <c r="K143" s="77"/>
      <c r="L143" s="77"/>
      <c r="M143" s="62"/>
      <c r="N143" s="50"/>
    </row>
    <row r="144" spans="1:14" outlineLevel="1" x14ac:dyDescent="0.25">
      <c r="A144" s="25" t="s">
        <v>657</v>
      </c>
      <c r="C144" s="105"/>
      <c r="D144" s="77"/>
      <c r="E144" s="77"/>
      <c r="F144" s="62"/>
      <c r="G144" s="50"/>
      <c r="H144"/>
      <c r="K144" s="77"/>
      <c r="L144" s="77"/>
      <c r="M144" s="62"/>
      <c r="N144" s="50"/>
    </row>
    <row r="145" spans="1:14" outlineLevel="1" x14ac:dyDescent="0.25">
      <c r="A145" s="25" t="s">
        <v>658</v>
      </c>
      <c r="C145" s="105"/>
      <c r="D145" s="77"/>
      <c r="E145" s="77"/>
      <c r="F145" s="62"/>
      <c r="G145" s="50"/>
      <c r="H145"/>
      <c r="K145" s="77"/>
      <c r="L145" s="77"/>
      <c r="M145" s="62"/>
      <c r="N145" s="50"/>
    </row>
    <row r="146" spans="1:14" outlineLevel="1" x14ac:dyDescent="0.25">
      <c r="A146" s="25" t="s">
        <v>659</v>
      </c>
      <c r="C146" s="105"/>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109">
        <v>1296.3</v>
      </c>
      <c r="D148" s="77"/>
      <c r="E148" s="77"/>
      <c r="F148" s="51">
        <f>IF($C$152=0,"",IF(C148="[for completion]","",C148/$C$152))</f>
        <v>0.25387779083431256</v>
      </c>
      <c r="G148" s="50"/>
      <c r="H148"/>
      <c r="I148" s="42"/>
      <c r="K148" s="77"/>
      <c r="L148" s="77"/>
      <c r="M148" s="51"/>
      <c r="N148" s="50"/>
    </row>
    <row r="149" spans="1:14" x14ac:dyDescent="0.25">
      <c r="A149" s="25" t="s">
        <v>663</v>
      </c>
      <c r="B149" s="42" t="s">
        <v>664</v>
      </c>
      <c r="C149" s="109">
        <v>1439.9</v>
      </c>
      <c r="D149" s="77"/>
      <c r="E149" s="77"/>
      <c r="F149" s="51">
        <f>IF($C$152=0,"",IF(C149="[for completion]","",C149/$C$152))</f>
        <v>0.28200156678417548</v>
      </c>
      <c r="G149" s="50"/>
      <c r="H149"/>
      <c r="I149" s="42"/>
      <c r="K149" s="77"/>
      <c r="L149" s="77"/>
      <c r="M149" s="51"/>
      <c r="N149" s="50"/>
    </row>
    <row r="150" spans="1:14" x14ac:dyDescent="0.25">
      <c r="A150" s="25" t="s">
        <v>665</v>
      </c>
      <c r="B150" s="42" t="s">
        <v>666</v>
      </c>
      <c r="C150" s="109">
        <v>2357</v>
      </c>
      <c r="D150" s="77"/>
      <c r="E150" s="77"/>
      <c r="F150" s="51">
        <f>IF($C$152=0,"",IF(C150="[for completion]","",C150/$C$152))</f>
        <v>0.46161378770074424</v>
      </c>
      <c r="G150" s="50"/>
      <c r="H150"/>
      <c r="I150" s="42"/>
      <c r="K150" s="77"/>
      <c r="L150" s="77"/>
      <c r="M150" s="51"/>
      <c r="N150" s="50"/>
    </row>
    <row r="151" spans="1:14" ht="15" customHeight="1" x14ac:dyDescent="0.25">
      <c r="A151" s="25" t="s">
        <v>667</v>
      </c>
      <c r="B151" s="42" t="s">
        <v>668</v>
      </c>
      <c r="C151" s="109">
        <v>12.8</v>
      </c>
      <c r="D151" s="77"/>
      <c r="E151" s="77"/>
      <c r="F151" s="51">
        <f>IF($C$152=0,"",IF(C151="[for completion]","",C151/$C$152))</f>
        <v>2.5068546807677245E-3</v>
      </c>
      <c r="G151" s="50"/>
      <c r="H151"/>
      <c r="I151" s="42"/>
      <c r="K151" s="77"/>
      <c r="L151" s="77"/>
      <c r="M151" s="51"/>
      <c r="N151" s="50"/>
    </row>
    <row r="152" spans="1:14" ht="15" customHeight="1" x14ac:dyDescent="0.25">
      <c r="A152" s="25" t="s">
        <v>669</v>
      </c>
      <c r="B152" s="52" t="s">
        <v>97</v>
      </c>
      <c r="C152" s="111">
        <f>SUM(C148:C151)</f>
        <v>5106</v>
      </c>
      <c r="D152" s="77"/>
      <c r="E152" s="77"/>
      <c r="F152" s="160">
        <f>SUM(F148:F151)</f>
        <v>1</v>
      </c>
      <c r="G152" s="50"/>
      <c r="H152"/>
      <c r="I152" s="42"/>
      <c r="K152" s="77"/>
      <c r="L152" s="77"/>
      <c r="M152" s="51"/>
      <c r="N152" s="50"/>
    </row>
    <row r="153" spans="1:14" ht="15" customHeight="1" outlineLevel="1" x14ac:dyDescent="0.25">
      <c r="A153" s="25" t="s">
        <v>670</v>
      </c>
      <c r="B153" s="54" t="s">
        <v>671</v>
      </c>
      <c r="C153" s="113">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109">
        <v>20</v>
      </c>
      <c r="D154" s="77"/>
      <c r="E154" s="77"/>
      <c r="F154" s="51">
        <f t="shared" ref="F154:F159" si="2">IF($C$152=0,"",IF(C154="[for completion]","",C154/$C$152))</f>
        <v>3.9169604386995694E-3</v>
      </c>
      <c r="G154" s="50"/>
      <c r="H154"/>
      <c r="I154" s="42"/>
      <c r="K154" s="77"/>
      <c r="L154" s="77"/>
      <c r="M154" s="51"/>
      <c r="N154" s="50"/>
    </row>
    <row r="155" spans="1:14" ht="15" customHeight="1" outlineLevel="1" x14ac:dyDescent="0.25">
      <c r="A155" s="25" t="s">
        <v>674</v>
      </c>
      <c r="B155" s="54" t="s">
        <v>675</v>
      </c>
      <c r="C155" s="109">
        <v>1276.3</v>
      </c>
      <c r="D155" s="77"/>
      <c r="E155" s="77"/>
      <c r="F155" s="51">
        <f t="shared" si="2"/>
        <v>0.24996083039561298</v>
      </c>
      <c r="G155" s="50"/>
      <c r="H155"/>
      <c r="I155" s="42"/>
      <c r="K155" s="77"/>
      <c r="L155" s="77"/>
      <c r="M155" s="51"/>
      <c r="N155" s="50"/>
    </row>
    <row r="156" spans="1:14" ht="15" customHeight="1" outlineLevel="1" x14ac:dyDescent="0.25">
      <c r="A156" s="25" t="s">
        <v>676</v>
      </c>
      <c r="B156" s="54" t="s">
        <v>677</v>
      </c>
      <c r="C156" s="109">
        <v>1080.5</v>
      </c>
      <c r="D156" s="77"/>
      <c r="E156" s="77"/>
      <c r="F156" s="51">
        <f t="shared" si="2"/>
        <v>0.21161378770074421</v>
      </c>
      <c r="G156" s="50"/>
      <c r="H156"/>
      <c r="I156" s="42"/>
      <c r="K156" s="77"/>
      <c r="L156" s="77"/>
      <c r="M156" s="51"/>
      <c r="N156" s="50"/>
    </row>
    <row r="157" spans="1:14" ht="15" customHeight="1" outlineLevel="1" x14ac:dyDescent="0.25">
      <c r="A157" s="25" t="s">
        <v>678</v>
      </c>
      <c r="B157" s="54" t="s">
        <v>679</v>
      </c>
      <c r="C157" s="109">
        <v>359.4</v>
      </c>
      <c r="D157" s="77"/>
      <c r="E157" s="77"/>
      <c r="F157" s="51">
        <f t="shared" si="2"/>
        <v>7.0387779083431259E-2</v>
      </c>
      <c r="G157" s="50"/>
      <c r="H157"/>
      <c r="I157" s="42"/>
      <c r="K157" s="77"/>
      <c r="L157" s="77"/>
      <c r="M157" s="51"/>
      <c r="N157" s="50"/>
    </row>
    <row r="158" spans="1:14" ht="15" customHeight="1" outlineLevel="1" x14ac:dyDescent="0.25">
      <c r="A158" s="25" t="s">
        <v>680</v>
      </c>
      <c r="B158" s="54" t="s">
        <v>681</v>
      </c>
      <c r="C158" s="109">
        <v>2057.9</v>
      </c>
      <c r="D158" s="77"/>
      <c r="E158" s="77"/>
      <c r="F158" s="51">
        <f t="shared" si="2"/>
        <v>0.40303564433999217</v>
      </c>
      <c r="G158" s="50"/>
      <c r="H158"/>
      <c r="I158" s="42"/>
      <c r="K158" s="77"/>
      <c r="L158" s="77"/>
      <c r="M158" s="51"/>
      <c r="N158" s="50"/>
    </row>
    <row r="159" spans="1:14" ht="15" customHeight="1" outlineLevel="1" x14ac:dyDescent="0.25">
      <c r="A159" s="25" t="s">
        <v>682</v>
      </c>
      <c r="B159" s="54" t="s">
        <v>683</v>
      </c>
      <c r="C159" s="109">
        <v>299.10000000000002</v>
      </c>
      <c r="D159" s="77"/>
      <c r="E159" s="77"/>
      <c r="F159" s="51">
        <f t="shared" si="2"/>
        <v>5.8578143360752059E-2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62">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60">
        <v>0.34520000000000001</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8" customFormat="1" ht="31.5" x14ac:dyDescent="0.25">
      <c r="A1" s="107" t="s">
        <v>706</v>
      </c>
      <c r="B1" s="107"/>
      <c r="C1" s="114" t="s">
        <v>1091</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1090</v>
      </c>
    </row>
    <row r="6" spans="1:13" x14ac:dyDescent="0.25">
      <c r="A6" s="1" t="s">
        <v>709</v>
      </c>
      <c r="B6" s="39" t="s">
        <v>710</v>
      </c>
      <c r="C6" s="25" t="s">
        <v>1495</v>
      </c>
    </row>
    <row r="7" spans="1:13" ht="45" x14ac:dyDescent="0.25">
      <c r="A7" s="1" t="s">
        <v>711</v>
      </c>
      <c r="B7" s="39" t="s">
        <v>712</v>
      </c>
      <c r="C7" s="25" t="s">
        <v>1496</v>
      </c>
    </row>
    <row r="8" spans="1:13" x14ac:dyDescent="0.25">
      <c r="A8" s="1" t="s">
        <v>713</v>
      </c>
      <c r="B8" s="39" t="s">
        <v>714</v>
      </c>
      <c r="C8" s="25" t="s">
        <v>1497</v>
      </c>
    </row>
    <row r="9" spans="1:13" x14ac:dyDescent="0.25">
      <c r="A9" s="1" t="s">
        <v>715</v>
      </c>
      <c r="B9" s="39" t="s">
        <v>716</v>
      </c>
      <c r="C9" s="25" t="s">
        <v>1498</v>
      </c>
    </row>
    <row r="10" spans="1:13" ht="135" x14ac:dyDescent="0.25">
      <c r="A10" s="1" t="s">
        <v>717</v>
      </c>
      <c r="B10" s="39" t="s">
        <v>932</v>
      </c>
      <c r="C10" s="25" t="s">
        <v>1499</v>
      </c>
    </row>
    <row r="11" spans="1:13" ht="60" x14ac:dyDescent="0.25">
      <c r="A11" s="1" t="s">
        <v>718</v>
      </c>
      <c r="B11" s="39" t="s">
        <v>719</v>
      </c>
      <c r="C11" s="25" t="s">
        <v>1500</v>
      </c>
    </row>
    <row r="12" spans="1:13" ht="60" x14ac:dyDescent="0.25">
      <c r="A12" s="1" t="s">
        <v>720</v>
      </c>
      <c r="B12" s="39" t="s">
        <v>721</v>
      </c>
      <c r="C12" s="25" t="s">
        <v>1501</v>
      </c>
    </row>
    <row r="13" spans="1:13" x14ac:dyDescent="0.25">
      <c r="A13" s="1" t="s">
        <v>722</v>
      </c>
      <c r="B13" s="39" t="s">
        <v>723</v>
      </c>
      <c r="C13" s="25" t="s">
        <v>747</v>
      </c>
    </row>
    <row r="14" spans="1:13" ht="30" x14ac:dyDescent="0.25">
      <c r="A14" s="1" t="s">
        <v>724</v>
      </c>
      <c r="B14" s="39" t="s">
        <v>725</v>
      </c>
      <c r="C14" s="25" t="s">
        <v>747</v>
      </c>
    </row>
    <row r="15" spans="1:13" ht="90" x14ac:dyDescent="0.25">
      <c r="A15" s="1" t="s">
        <v>726</v>
      </c>
      <c r="B15" s="39" t="s">
        <v>727</v>
      </c>
      <c r="C15" s="25" t="s">
        <v>1502</v>
      </c>
    </row>
    <row r="16" spans="1:13" ht="60" x14ac:dyDescent="0.25">
      <c r="A16" s="1" t="s">
        <v>728</v>
      </c>
      <c r="B16" s="43" t="s">
        <v>729</v>
      </c>
      <c r="C16" s="25" t="s">
        <v>1503</v>
      </c>
    </row>
    <row r="17" spans="1:3" ht="90" x14ac:dyDescent="0.25">
      <c r="A17" s="1" t="s">
        <v>730</v>
      </c>
      <c r="B17" s="43" t="s">
        <v>731</v>
      </c>
      <c r="C17" s="25" t="s">
        <v>1504</v>
      </c>
    </row>
    <row r="18" spans="1:3" ht="30" x14ac:dyDescent="0.25">
      <c r="A18" s="1" t="s">
        <v>732</v>
      </c>
      <c r="B18" s="43" t="s">
        <v>733</v>
      </c>
      <c r="C18" s="25" t="s">
        <v>1505</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1076</v>
      </c>
      <c r="B30" s="43"/>
      <c r="C30" s="25"/>
    </row>
    <row r="31" spans="1:3" ht="18.75" x14ac:dyDescent="0.25">
      <c r="A31" s="36"/>
      <c r="B31" s="36" t="s">
        <v>753</v>
      </c>
      <c r="C31" s="80" t="s">
        <v>1090</v>
      </c>
    </row>
    <row r="32" spans="1:3" x14ac:dyDescent="0.25">
      <c r="A32" s="1" t="s">
        <v>754</v>
      </c>
      <c r="B32" s="39" t="s">
        <v>755</v>
      </c>
      <c r="C32" s="25" t="s">
        <v>1506</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761</v>
      </c>
    </row>
    <row r="3" spans="1:1" x14ac:dyDescent="0.25">
      <c r="A3" s="83"/>
    </row>
    <row r="4" spans="1:1" ht="34.5" x14ac:dyDescent="0.25">
      <c r="A4" s="84" t="s">
        <v>762</v>
      </c>
    </row>
    <row r="5" spans="1:1" ht="34.5" x14ac:dyDescent="0.25">
      <c r="A5" s="84" t="s">
        <v>763</v>
      </c>
    </row>
    <row r="6" spans="1:1" ht="34.5" x14ac:dyDescent="0.25">
      <c r="A6" s="84" t="s">
        <v>764</v>
      </c>
    </row>
    <row r="7" spans="1:1" ht="17.25" x14ac:dyDescent="0.25">
      <c r="A7" s="84"/>
    </row>
    <row r="8" spans="1:1" ht="18.75" x14ac:dyDescent="0.25">
      <c r="A8" s="85" t="s">
        <v>765</v>
      </c>
    </row>
    <row r="9" spans="1:1" ht="34.5" x14ac:dyDescent="0.3">
      <c r="A9" s="94" t="s">
        <v>926</v>
      </c>
    </row>
    <row r="10" spans="1:1" ht="69" x14ac:dyDescent="0.25">
      <c r="A10" s="87" t="s">
        <v>766</v>
      </c>
    </row>
    <row r="11" spans="1:1" ht="34.5" x14ac:dyDescent="0.25">
      <c r="A11" s="87" t="s">
        <v>767</v>
      </c>
    </row>
    <row r="12" spans="1:1" ht="17.25" x14ac:dyDescent="0.25">
      <c r="A12" s="87" t="s">
        <v>768</v>
      </c>
    </row>
    <row r="13" spans="1:1" ht="17.25" x14ac:dyDescent="0.25">
      <c r="A13" s="87" t="s">
        <v>769</v>
      </c>
    </row>
    <row r="14" spans="1:1" ht="34.5" x14ac:dyDescent="0.25">
      <c r="A14" s="87" t="s">
        <v>770</v>
      </c>
    </row>
    <row r="15" spans="1:1" ht="17.25" x14ac:dyDescent="0.25">
      <c r="A15" s="87"/>
    </row>
    <row r="16" spans="1:1" ht="18.75" x14ac:dyDescent="0.25">
      <c r="A16" s="85" t="s">
        <v>771</v>
      </c>
    </row>
    <row r="17" spans="1:1" ht="17.25" x14ac:dyDescent="0.25">
      <c r="A17" s="88" t="s">
        <v>772</v>
      </c>
    </row>
    <row r="18" spans="1:1" ht="34.5" x14ac:dyDescent="0.25">
      <c r="A18" s="89" t="s">
        <v>773</v>
      </c>
    </row>
    <row r="19" spans="1:1" ht="34.5" x14ac:dyDescent="0.25">
      <c r="A19" s="89" t="s">
        <v>774</v>
      </c>
    </row>
    <row r="20" spans="1:1" ht="51.75" x14ac:dyDescent="0.25">
      <c r="A20" s="89" t="s">
        <v>775</v>
      </c>
    </row>
    <row r="21" spans="1:1" ht="86.25" x14ac:dyDescent="0.25">
      <c r="A21" s="89" t="s">
        <v>776</v>
      </c>
    </row>
    <row r="22" spans="1:1" ht="51.75" x14ac:dyDescent="0.25">
      <c r="A22" s="89" t="s">
        <v>777</v>
      </c>
    </row>
    <row r="23" spans="1:1" ht="34.5" x14ac:dyDescent="0.25">
      <c r="A23" s="89" t="s">
        <v>778</v>
      </c>
    </row>
    <row r="24" spans="1:1" ht="17.25" x14ac:dyDescent="0.25">
      <c r="A24" s="89" t="s">
        <v>779</v>
      </c>
    </row>
    <row r="25" spans="1:1" ht="17.25" x14ac:dyDescent="0.25">
      <c r="A25" s="88" t="s">
        <v>780</v>
      </c>
    </row>
    <row r="26" spans="1:1" ht="51.75" x14ac:dyDescent="0.3">
      <c r="A26" s="90" t="s">
        <v>781</v>
      </c>
    </row>
    <row r="27" spans="1:1" ht="17.25" x14ac:dyDescent="0.3">
      <c r="A27" s="90" t="s">
        <v>782</v>
      </c>
    </row>
    <row r="28" spans="1:1" ht="17.25" x14ac:dyDescent="0.25">
      <c r="A28" s="88" t="s">
        <v>783</v>
      </c>
    </row>
    <row r="29" spans="1:1" ht="34.5" x14ac:dyDescent="0.25">
      <c r="A29" s="89" t="s">
        <v>784</v>
      </c>
    </row>
    <row r="30" spans="1:1" ht="34.5" x14ac:dyDescent="0.25">
      <c r="A30" s="89" t="s">
        <v>785</v>
      </c>
    </row>
    <row r="31" spans="1:1" ht="34.5" x14ac:dyDescent="0.25">
      <c r="A31" s="89" t="s">
        <v>786</v>
      </c>
    </row>
    <row r="32" spans="1:1" ht="34.5" x14ac:dyDescent="0.25">
      <c r="A32" s="89" t="s">
        <v>787</v>
      </c>
    </row>
    <row r="33" spans="1:1" ht="17.25" x14ac:dyDescent="0.25">
      <c r="A33" s="89"/>
    </row>
    <row r="34" spans="1:1" ht="18.75" x14ac:dyDescent="0.25">
      <c r="A34" s="85" t="s">
        <v>788</v>
      </c>
    </row>
    <row r="35" spans="1:1" ht="17.25" x14ac:dyDescent="0.25">
      <c r="A35" s="88" t="s">
        <v>789</v>
      </c>
    </row>
    <row r="36" spans="1:1" ht="34.5" x14ac:dyDescent="0.25">
      <c r="A36" s="89" t="s">
        <v>790</v>
      </c>
    </row>
    <row r="37" spans="1:1" ht="34.5" x14ac:dyDescent="0.25">
      <c r="A37" s="89" t="s">
        <v>791</v>
      </c>
    </row>
    <row r="38" spans="1:1" ht="34.5" x14ac:dyDescent="0.25">
      <c r="A38" s="89" t="s">
        <v>792</v>
      </c>
    </row>
    <row r="39" spans="1:1" ht="17.25" x14ac:dyDescent="0.25">
      <c r="A39" s="89" t="s">
        <v>793</v>
      </c>
    </row>
    <row r="40" spans="1:1" ht="34.5" x14ac:dyDescent="0.25">
      <c r="A40" s="89" t="s">
        <v>794</v>
      </c>
    </row>
    <row r="41" spans="1:1" ht="17.25" x14ac:dyDescent="0.25">
      <c r="A41" s="88" t="s">
        <v>795</v>
      </c>
    </row>
    <row r="42" spans="1:1" ht="17.25" x14ac:dyDescent="0.25">
      <c r="A42" s="89" t="s">
        <v>796</v>
      </c>
    </row>
    <row r="43" spans="1:1" ht="17.25" x14ac:dyDescent="0.3">
      <c r="A43" s="90" t="s">
        <v>797</v>
      </c>
    </row>
    <row r="44" spans="1:1" ht="17.25" x14ac:dyDescent="0.25">
      <c r="A44" s="88" t="s">
        <v>798</v>
      </c>
    </row>
    <row r="45" spans="1:1" ht="34.5" x14ac:dyDescent="0.3">
      <c r="A45" s="90" t="s">
        <v>799</v>
      </c>
    </row>
    <row r="46" spans="1:1" ht="34.5" x14ac:dyDescent="0.25">
      <c r="A46" s="89" t="s">
        <v>800</v>
      </c>
    </row>
    <row r="47" spans="1:1" ht="51.75" x14ac:dyDescent="0.25">
      <c r="A47" s="89" t="s">
        <v>801</v>
      </c>
    </row>
    <row r="48" spans="1:1" ht="17.25" x14ac:dyDescent="0.25">
      <c r="A48" s="89" t="s">
        <v>802</v>
      </c>
    </row>
    <row r="49" spans="1:1" ht="17.25" x14ac:dyDescent="0.3">
      <c r="A49" s="90" t="s">
        <v>803</v>
      </c>
    </row>
    <row r="50" spans="1:1" ht="17.25" x14ac:dyDescent="0.25">
      <c r="A50" s="88" t="s">
        <v>804</v>
      </c>
    </row>
    <row r="51" spans="1:1" ht="34.5" x14ac:dyDescent="0.3">
      <c r="A51" s="90" t="s">
        <v>805</v>
      </c>
    </row>
    <row r="52" spans="1:1" ht="17.25" x14ac:dyDescent="0.25">
      <c r="A52" s="89" t="s">
        <v>806</v>
      </c>
    </row>
    <row r="53" spans="1:1" ht="34.5" x14ac:dyDescent="0.3">
      <c r="A53" s="90" t="s">
        <v>807</v>
      </c>
    </row>
    <row r="54" spans="1:1" ht="17.25" x14ac:dyDescent="0.25">
      <c r="A54" s="88" t="s">
        <v>808</v>
      </c>
    </row>
    <row r="55" spans="1:1" ht="17.25" x14ac:dyDescent="0.3">
      <c r="A55" s="90" t="s">
        <v>809</v>
      </c>
    </row>
    <row r="56" spans="1:1" ht="34.5" x14ac:dyDescent="0.25">
      <c r="A56" s="89" t="s">
        <v>810</v>
      </c>
    </row>
    <row r="57" spans="1:1" ht="17.25" x14ac:dyDescent="0.25">
      <c r="A57" s="89" t="s">
        <v>811</v>
      </c>
    </row>
    <row r="58" spans="1:1" ht="17.25" x14ac:dyDescent="0.25">
      <c r="A58" s="89" t="s">
        <v>812</v>
      </c>
    </row>
    <row r="59" spans="1:1" ht="17.25" x14ac:dyDescent="0.25">
      <c r="A59" s="88" t="s">
        <v>813</v>
      </c>
    </row>
    <row r="60" spans="1:1" ht="34.5" x14ac:dyDescent="0.25">
      <c r="A60" s="89" t="s">
        <v>814</v>
      </c>
    </row>
    <row r="61" spans="1:1" ht="17.25" x14ac:dyDescent="0.25">
      <c r="A61" s="91"/>
    </row>
    <row r="62" spans="1:1" ht="18.75" x14ac:dyDescent="0.25">
      <c r="A62" s="85" t="s">
        <v>815</v>
      </c>
    </row>
    <row r="63" spans="1:1" ht="17.25" x14ac:dyDescent="0.25">
      <c r="A63" s="88" t="s">
        <v>816</v>
      </c>
    </row>
    <row r="64" spans="1:1" ht="34.5" x14ac:dyDescent="0.25">
      <c r="A64" s="89" t="s">
        <v>817</v>
      </c>
    </row>
    <row r="65" spans="1:1" ht="17.25" x14ac:dyDescent="0.25">
      <c r="A65" s="89" t="s">
        <v>818</v>
      </c>
    </row>
    <row r="66" spans="1:1" ht="34.5" x14ac:dyDescent="0.25">
      <c r="A66" s="87" t="s">
        <v>819</v>
      </c>
    </row>
    <row r="67" spans="1:1" ht="34.5" x14ac:dyDescent="0.25">
      <c r="A67" s="87" t="s">
        <v>820</v>
      </c>
    </row>
    <row r="68" spans="1:1" ht="34.5" x14ac:dyDescent="0.25">
      <c r="A68" s="87" t="s">
        <v>821</v>
      </c>
    </row>
    <row r="69" spans="1:1" ht="17.25" x14ac:dyDescent="0.25">
      <c r="A69" s="92" t="s">
        <v>822</v>
      </c>
    </row>
    <row r="70" spans="1:1" ht="51.75" x14ac:dyDescent="0.25">
      <c r="A70" s="87" t="s">
        <v>823</v>
      </c>
    </row>
    <row r="71" spans="1:1" ht="17.25" x14ac:dyDescent="0.25">
      <c r="A71" s="87" t="s">
        <v>824</v>
      </c>
    </row>
    <row r="72" spans="1:1" ht="17.25" x14ac:dyDescent="0.25">
      <c r="A72" s="92" t="s">
        <v>825</v>
      </c>
    </row>
    <row r="73" spans="1:1" ht="17.25" x14ac:dyDescent="0.25">
      <c r="A73" s="87" t="s">
        <v>826</v>
      </c>
    </row>
    <row r="74" spans="1:1" ht="17.25" x14ac:dyDescent="0.25">
      <c r="A74" s="92" t="s">
        <v>827</v>
      </c>
    </row>
    <row r="75" spans="1:1" ht="34.5" x14ac:dyDescent="0.25">
      <c r="A75" s="87" t="s">
        <v>828</v>
      </c>
    </row>
    <row r="76" spans="1:1" ht="17.25" x14ac:dyDescent="0.25">
      <c r="A76" s="87" t="s">
        <v>829</v>
      </c>
    </row>
    <row r="77" spans="1:1" ht="51.75" x14ac:dyDescent="0.25">
      <c r="A77" s="87" t="s">
        <v>830</v>
      </c>
    </row>
    <row r="78" spans="1:1" ht="17.25" x14ac:dyDescent="0.25">
      <c r="A78" s="92" t="s">
        <v>831</v>
      </c>
    </row>
    <row r="79" spans="1:1" ht="17.25" x14ac:dyDescent="0.3">
      <c r="A79" s="86" t="s">
        <v>832</v>
      </c>
    </row>
    <row r="80" spans="1:1" ht="17.25" x14ac:dyDescent="0.25">
      <c r="A80" s="92" t="s">
        <v>833</v>
      </c>
    </row>
    <row r="81" spans="1:1" ht="34.5" x14ac:dyDescent="0.25">
      <c r="A81" s="87" t="s">
        <v>834</v>
      </c>
    </row>
    <row r="82" spans="1:1" ht="34.5" x14ac:dyDescent="0.25">
      <c r="A82" s="87" t="s">
        <v>835</v>
      </c>
    </row>
    <row r="83" spans="1:1" ht="34.5" x14ac:dyDescent="0.25">
      <c r="A83" s="87" t="s">
        <v>836</v>
      </c>
    </row>
    <row r="84" spans="1:1" ht="34.5" x14ac:dyDescent="0.25">
      <c r="A84" s="87" t="s">
        <v>837</v>
      </c>
    </row>
    <row r="85" spans="1:1" ht="34.5" x14ac:dyDescent="0.25">
      <c r="A85" s="87" t="s">
        <v>838</v>
      </c>
    </row>
    <row r="86" spans="1:1" ht="17.25" x14ac:dyDescent="0.25">
      <c r="A86" s="92" t="s">
        <v>839</v>
      </c>
    </row>
    <row r="87" spans="1:1" ht="17.25" x14ac:dyDescent="0.25">
      <c r="A87" s="87" t="s">
        <v>840</v>
      </c>
    </row>
    <row r="88" spans="1:1" ht="34.5" x14ac:dyDescent="0.25">
      <c r="A88" s="87" t="s">
        <v>841</v>
      </c>
    </row>
    <row r="89" spans="1:1" ht="17.25" x14ac:dyDescent="0.25">
      <c r="A89" s="92" t="s">
        <v>842</v>
      </c>
    </row>
    <row r="90" spans="1:1" ht="34.5" x14ac:dyDescent="0.25">
      <c r="A90" s="87" t="s">
        <v>843</v>
      </c>
    </row>
    <row r="91" spans="1:1" ht="17.25" x14ac:dyDescent="0.25">
      <c r="A91" s="92" t="s">
        <v>844</v>
      </c>
    </row>
    <row r="92" spans="1:1" ht="17.25" x14ac:dyDescent="0.3">
      <c r="A92" s="86" t="s">
        <v>845</v>
      </c>
    </row>
    <row r="93" spans="1:1" ht="17.25" x14ac:dyDescent="0.25">
      <c r="A93" s="87" t="s">
        <v>846</v>
      </c>
    </row>
    <row r="94" spans="1:1" ht="17.25" x14ac:dyDescent="0.25">
      <c r="A94" s="87"/>
    </row>
    <row r="95" spans="1:1" ht="18.75" x14ac:dyDescent="0.25">
      <c r="A95" s="85" t="s">
        <v>847</v>
      </c>
    </row>
    <row r="96" spans="1:1" ht="34.5" x14ac:dyDescent="0.3">
      <c r="A96" s="86" t="s">
        <v>848</v>
      </c>
    </row>
    <row r="97" spans="1:1" ht="17.25" x14ac:dyDescent="0.3">
      <c r="A97" s="86" t="s">
        <v>849</v>
      </c>
    </row>
    <row r="98" spans="1:1" ht="17.25" x14ac:dyDescent="0.25">
      <c r="A98" s="92" t="s">
        <v>850</v>
      </c>
    </row>
    <row r="99" spans="1:1" ht="17.25" x14ac:dyDescent="0.25">
      <c r="A99" s="84" t="s">
        <v>851</v>
      </c>
    </row>
    <row r="100" spans="1:1" ht="17.25" x14ac:dyDescent="0.25">
      <c r="A100" s="87" t="s">
        <v>852</v>
      </c>
    </row>
    <row r="101" spans="1:1" ht="17.25" x14ac:dyDescent="0.25">
      <c r="A101" s="87" t="s">
        <v>853</v>
      </c>
    </row>
    <row r="102" spans="1:1" ht="17.25" x14ac:dyDescent="0.25">
      <c r="A102" s="87" t="s">
        <v>854</v>
      </c>
    </row>
    <row r="103" spans="1:1" ht="17.25" x14ac:dyDescent="0.25">
      <c r="A103" s="87" t="s">
        <v>855</v>
      </c>
    </row>
    <row r="104" spans="1:1" ht="34.5" x14ac:dyDescent="0.25">
      <c r="A104" s="87" t="s">
        <v>856</v>
      </c>
    </row>
    <row r="105" spans="1:1" ht="17.25" x14ac:dyDescent="0.25">
      <c r="A105" s="84" t="s">
        <v>857</v>
      </c>
    </row>
    <row r="106" spans="1:1" ht="17.25" x14ac:dyDescent="0.25">
      <c r="A106" s="87" t="s">
        <v>858</v>
      </c>
    </row>
    <row r="107" spans="1:1" ht="17.25" x14ac:dyDescent="0.25">
      <c r="A107" s="87" t="s">
        <v>859</v>
      </c>
    </row>
    <row r="108" spans="1:1" ht="17.25" x14ac:dyDescent="0.25">
      <c r="A108" s="87" t="s">
        <v>860</v>
      </c>
    </row>
    <row r="109" spans="1:1" ht="17.25" x14ac:dyDescent="0.25">
      <c r="A109" s="87" t="s">
        <v>861</v>
      </c>
    </row>
    <row r="110" spans="1:1" ht="17.25" x14ac:dyDescent="0.25">
      <c r="A110" s="87" t="s">
        <v>862</v>
      </c>
    </row>
    <row r="111" spans="1:1" ht="17.25" x14ac:dyDescent="0.25">
      <c r="A111" s="87" t="s">
        <v>863</v>
      </c>
    </row>
    <row r="112" spans="1:1" ht="17.25" x14ac:dyDescent="0.25">
      <c r="A112" s="92" t="s">
        <v>864</v>
      </c>
    </row>
    <row r="113" spans="1:1" ht="17.25" x14ac:dyDescent="0.25">
      <c r="A113" s="87" t="s">
        <v>865</v>
      </c>
    </row>
    <row r="114" spans="1:1" ht="17.25" x14ac:dyDescent="0.25">
      <c r="A114" s="84" t="s">
        <v>866</v>
      </c>
    </row>
    <row r="115" spans="1:1" ht="17.25" x14ac:dyDescent="0.25">
      <c r="A115" s="87" t="s">
        <v>867</v>
      </c>
    </row>
    <row r="116" spans="1:1" ht="17.25" x14ac:dyDescent="0.25">
      <c r="A116" s="87" t="s">
        <v>868</v>
      </c>
    </row>
    <row r="117" spans="1:1" ht="17.25" x14ac:dyDescent="0.25">
      <c r="A117" s="84" t="s">
        <v>869</v>
      </c>
    </row>
    <row r="118" spans="1:1" ht="17.25" x14ac:dyDescent="0.25">
      <c r="A118" s="87" t="s">
        <v>870</v>
      </c>
    </row>
    <row r="119" spans="1:1" ht="17.25" x14ac:dyDescent="0.25">
      <c r="A119" s="87" t="s">
        <v>871</v>
      </c>
    </row>
    <row r="120" spans="1:1" ht="17.25" x14ac:dyDescent="0.25">
      <c r="A120" s="87" t="s">
        <v>872</v>
      </c>
    </row>
    <row r="121" spans="1:1" ht="17.25" x14ac:dyDescent="0.25">
      <c r="A121" s="92" t="s">
        <v>873</v>
      </c>
    </row>
    <row r="122" spans="1:1" ht="17.25" x14ac:dyDescent="0.25">
      <c r="A122" s="84" t="s">
        <v>874</v>
      </c>
    </row>
    <row r="123" spans="1:1" ht="17.25" x14ac:dyDescent="0.25">
      <c r="A123" s="84" t="s">
        <v>875</v>
      </c>
    </row>
    <row r="124" spans="1:1" ht="17.25" x14ac:dyDescent="0.25">
      <c r="A124" s="87" t="s">
        <v>876</v>
      </c>
    </row>
    <row r="125" spans="1:1" ht="17.25" x14ac:dyDescent="0.25">
      <c r="A125" s="87" t="s">
        <v>877</v>
      </c>
    </row>
    <row r="126" spans="1:1" ht="17.25" x14ac:dyDescent="0.25">
      <c r="A126" s="87" t="s">
        <v>878</v>
      </c>
    </row>
    <row r="127" spans="1:1" ht="17.25" x14ac:dyDescent="0.25">
      <c r="A127" s="87" t="s">
        <v>879</v>
      </c>
    </row>
    <row r="128" spans="1:1" ht="17.25" x14ac:dyDescent="0.25">
      <c r="A128" s="87" t="s">
        <v>880</v>
      </c>
    </row>
    <row r="129" spans="1:1" ht="17.25" x14ac:dyDescent="0.25">
      <c r="A129" s="92" t="s">
        <v>881</v>
      </c>
    </row>
    <row r="130" spans="1:1" ht="34.5" x14ac:dyDescent="0.25">
      <c r="A130" s="87" t="s">
        <v>882</v>
      </c>
    </row>
    <row r="131" spans="1:1" ht="69" x14ac:dyDescent="0.25">
      <c r="A131" s="87" t="s">
        <v>883</v>
      </c>
    </row>
    <row r="132" spans="1:1" ht="34.5" x14ac:dyDescent="0.25">
      <c r="A132" s="87" t="s">
        <v>884</v>
      </c>
    </row>
    <row r="133" spans="1:1" ht="17.25" x14ac:dyDescent="0.25">
      <c r="A133" s="92" t="s">
        <v>885</v>
      </c>
    </row>
    <row r="134" spans="1:1" ht="34.5" x14ac:dyDescent="0.25">
      <c r="A134" s="84" t="s">
        <v>886</v>
      </c>
    </row>
    <row r="135" spans="1:1" ht="17.25" x14ac:dyDescent="0.25">
      <c r="A135" s="84"/>
    </row>
    <row r="136" spans="1:1" ht="18.75" x14ac:dyDescent="0.25">
      <c r="A136" s="85" t="s">
        <v>887</v>
      </c>
    </row>
    <row r="137" spans="1:1" ht="17.25" x14ac:dyDescent="0.25">
      <c r="A137" s="87" t="s">
        <v>888</v>
      </c>
    </row>
    <row r="138" spans="1:1" ht="34.5" x14ac:dyDescent="0.25">
      <c r="A138" s="89" t="s">
        <v>889</v>
      </c>
    </row>
    <row r="139" spans="1:1" ht="34.5" x14ac:dyDescent="0.25">
      <c r="A139" s="89" t="s">
        <v>890</v>
      </c>
    </row>
    <row r="140" spans="1:1" ht="17.25" x14ac:dyDescent="0.25">
      <c r="A140" s="88" t="s">
        <v>891</v>
      </c>
    </row>
    <row r="141" spans="1:1" ht="17.25" x14ac:dyDescent="0.25">
      <c r="A141" s="93" t="s">
        <v>892</v>
      </c>
    </row>
    <row r="142" spans="1:1" ht="34.5" x14ac:dyDescent="0.3">
      <c r="A142" s="90" t="s">
        <v>893</v>
      </c>
    </row>
    <row r="143" spans="1:1" ht="17.25" x14ac:dyDescent="0.25">
      <c r="A143" s="89" t="s">
        <v>894</v>
      </c>
    </row>
    <row r="144" spans="1:1" ht="17.25" x14ac:dyDescent="0.25">
      <c r="A144" s="89" t="s">
        <v>895</v>
      </c>
    </row>
    <row r="145" spans="1:1" ht="17.25" x14ac:dyDescent="0.25">
      <c r="A145" s="93" t="s">
        <v>896</v>
      </c>
    </row>
    <row r="146" spans="1:1" ht="17.25" x14ac:dyDescent="0.25">
      <c r="A146" s="88" t="s">
        <v>897</v>
      </c>
    </row>
    <row r="147" spans="1:1" ht="17.25" x14ac:dyDescent="0.25">
      <c r="A147" s="93" t="s">
        <v>898</v>
      </c>
    </row>
    <row r="148" spans="1:1" ht="17.25" x14ac:dyDescent="0.25">
      <c r="A148" s="89" t="s">
        <v>899</v>
      </c>
    </row>
    <row r="149" spans="1:1" ht="17.25" x14ac:dyDescent="0.25">
      <c r="A149" s="89" t="s">
        <v>900</v>
      </c>
    </row>
    <row r="150" spans="1:1" ht="17.25" x14ac:dyDescent="0.25">
      <c r="A150" s="89" t="s">
        <v>901</v>
      </c>
    </row>
    <row r="151" spans="1:1" ht="34.5" x14ac:dyDescent="0.25">
      <c r="A151" s="93" t="s">
        <v>902</v>
      </c>
    </row>
    <row r="152" spans="1:1" ht="17.25" x14ac:dyDescent="0.25">
      <c r="A152" s="88" t="s">
        <v>903</v>
      </c>
    </row>
    <row r="153" spans="1:1" ht="17.25" x14ac:dyDescent="0.25">
      <c r="A153" s="89" t="s">
        <v>904</v>
      </c>
    </row>
    <row r="154" spans="1:1" ht="17.25" x14ac:dyDescent="0.25">
      <c r="A154" s="89" t="s">
        <v>905</v>
      </c>
    </row>
    <row r="155" spans="1:1" ht="17.25" x14ac:dyDescent="0.25">
      <c r="A155" s="89" t="s">
        <v>906</v>
      </c>
    </row>
    <row r="156" spans="1:1" ht="17.25" x14ac:dyDescent="0.25">
      <c r="A156" s="89" t="s">
        <v>907</v>
      </c>
    </row>
    <row r="157" spans="1:1" ht="34.5" x14ac:dyDescent="0.25">
      <c r="A157" s="89" t="s">
        <v>908</v>
      </c>
    </row>
    <row r="158" spans="1:1" ht="34.5" x14ac:dyDescent="0.25">
      <c r="A158" s="89" t="s">
        <v>909</v>
      </c>
    </row>
    <row r="159" spans="1:1" ht="17.25" x14ac:dyDescent="0.25">
      <c r="A159" s="88" t="s">
        <v>910</v>
      </c>
    </row>
    <row r="160" spans="1:1" ht="34.5" x14ac:dyDescent="0.25">
      <c r="A160" s="89" t="s">
        <v>911</v>
      </c>
    </row>
    <row r="161" spans="1:1" ht="34.5" x14ac:dyDescent="0.25">
      <c r="A161" s="89" t="s">
        <v>912</v>
      </c>
    </row>
    <row r="162" spans="1:1" ht="17.25" x14ac:dyDescent="0.25">
      <c r="A162" s="89" t="s">
        <v>913</v>
      </c>
    </row>
    <row r="163" spans="1:1" ht="17.25" x14ac:dyDescent="0.25">
      <c r="A163" s="88" t="s">
        <v>914</v>
      </c>
    </row>
    <row r="164" spans="1:1" ht="34.5" x14ac:dyDescent="0.3">
      <c r="A164" s="95" t="s">
        <v>927</v>
      </c>
    </row>
    <row r="165" spans="1:1" ht="34.5" x14ac:dyDescent="0.25">
      <c r="A165" s="89" t="s">
        <v>915</v>
      </c>
    </row>
    <row r="166" spans="1:1" ht="17.25" x14ac:dyDescent="0.25">
      <c r="A166" s="88" t="s">
        <v>916</v>
      </c>
    </row>
    <row r="167" spans="1:1" ht="17.25" x14ac:dyDescent="0.25">
      <c r="A167" s="89" t="s">
        <v>917</v>
      </c>
    </row>
    <row r="168" spans="1:1" ht="17.25" x14ac:dyDescent="0.25">
      <c r="A168" s="88" t="s">
        <v>918</v>
      </c>
    </row>
    <row r="169" spans="1:1" ht="17.25" x14ac:dyDescent="0.3">
      <c r="A169" s="90" t="s">
        <v>919</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A9217-8A38-4E51-8DD1-0E6B74351E74}">
  <sheetPr>
    <tabColor rgb="FFFFD320"/>
    <pageSetUpPr fitToPage="1"/>
  </sheetPr>
  <dimension ref="A1:AMK33"/>
  <sheetViews>
    <sheetView zoomScaleNormal="90" workbookViewId="0">
      <selection activeCell="A2" sqref="A2"/>
    </sheetView>
  </sheetViews>
  <sheetFormatPr baseColWidth="10" defaultColWidth="9.140625" defaultRowHeight="15" x14ac:dyDescent="0.25"/>
  <cols>
    <col min="1" max="1" width="46" style="169" customWidth="1"/>
    <col min="2" max="2" width="11.5703125" style="169" customWidth="1"/>
    <col min="3" max="3" width="15.7109375" style="234" customWidth="1"/>
    <col min="4" max="8" width="15.7109375" style="169" customWidth="1"/>
    <col min="9" max="9" width="16.7109375" style="169" customWidth="1"/>
    <col min="10" max="10" width="17.7109375" style="169" customWidth="1"/>
    <col min="11" max="11" width="27" style="169" customWidth="1"/>
    <col min="12" max="12" width="38.140625" style="169" customWidth="1"/>
    <col min="13" max="13" width="37.85546875" style="169" customWidth="1"/>
    <col min="14" max="1025" width="11.42578125" style="169" customWidth="1"/>
    <col min="1026" max="16384" width="9.140625" style="235"/>
  </cols>
  <sheetData>
    <row r="1" spans="1:12" s="169" customFormat="1" ht="15.75" customHeight="1" thickBot="1" x14ac:dyDescent="0.3">
      <c r="A1" s="165" t="s">
        <v>1509</v>
      </c>
      <c r="B1" s="166" t="s">
        <v>1550</v>
      </c>
      <c r="C1" s="167"/>
      <c r="D1" s="166"/>
      <c r="E1" s="166"/>
      <c r="F1" s="166"/>
      <c r="G1" s="166"/>
      <c r="H1" s="168"/>
    </row>
    <row r="2" spans="1:12" s="169" customFormat="1" ht="15" customHeight="1" x14ac:dyDescent="0.25">
      <c r="A2" s="170" t="s">
        <v>1510</v>
      </c>
      <c r="B2" s="171" t="s">
        <v>1511</v>
      </c>
      <c r="C2" s="172">
        <v>5106</v>
      </c>
      <c r="D2" s="173" t="s">
        <v>1512</v>
      </c>
      <c r="E2" s="174"/>
      <c r="F2" s="174"/>
      <c r="G2" s="171" t="s">
        <v>1511</v>
      </c>
      <c r="H2" s="172">
        <v>3205.2</v>
      </c>
    </row>
    <row r="3" spans="1:12" s="169" customFormat="1" ht="15" customHeight="1" x14ac:dyDescent="0.25">
      <c r="A3" s="175" t="s">
        <v>1245</v>
      </c>
      <c r="B3" s="176" t="s">
        <v>1513</v>
      </c>
      <c r="C3" s="177">
        <v>5.5</v>
      </c>
      <c r="D3" s="241" t="s">
        <v>1241</v>
      </c>
      <c r="E3" s="242"/>
      <c r="F3" s="242"/>
      <c r="G3" s="178" t="s">
        <v>1513</v>
      </c>
      <c r="H3" s="179">
        <v>4.9000000000000004</v>
      </c>
      <c r="J3" s="180"/>
      <c r="K3" s="181"/>
    </row>
    <row r="4" spans="1:12" s="169" customFormat="1" ht="15" customHeight="1" x14ac:dyDescent="0.25">
      <c r="A4" s="182" t="s">
        <v>1514</v>
      </c>
      <c r="B4" s="176" t="s">
        <v>1515</v>
      </c>
      <c r="C4" s="183">
        <v>2</v>
      </c>
      <c r="D4" s="241" t="s">
        <v>1516</v>
      </c>
      <c r="E4" s="242"/>
      <c r="F4" s="242"/>
      <c r="G4" s="176" t="s">
        <v>1517</v>
      </c>
      <c r="H4" s="184" t="s">
        <v>1518</v>
      </c>
    </row>
    <row r="5" spans="1:12" s="169" customFormat="1" ht="15" customHeight="1" x14ac:dyDescent="0.25">
      <c r="A5" s="185" t="s">
        <v>1519</v>
      </c>
      <c r="B5" s="176" t="s">
        <v>1520</v>
      </c>
      <c r="C5" s="186">
        <v>1681</v>
      </c>
      <c r="D5" s="241" t="s">
        <v>1521</v>
      </c>
      <c r="E5" s="242"/>
      <c r="F5" s="242"/>
      <c r="G5" s="178" t="s">
        <v>1522</v>
      </c>
      <c r="H5" s="179" t="s">
        <v>1523</v>
      </c>
    </row>
    <row r="6" spans="1:12" s="169" customFormat="1" ht="15" customHeight="1" x14ac:dyDescent="0.25">
      <c r="A6" s="187" t="s">
        <v>1285</v>
      </c>
      <c r="B6" s="176" t="s">
        <v>1520</v>
      </c>
      <c r="C6" s="186">
        <v>920</v>
      </c>
      <c r="D6" s="241" t="s">
        <v>1524</v>
      </c>
      <c r="E6" s="242"/>
      <c r="F6" s="242"/>
      <c r="G6" s="178" t="s">
        <v>1525</v>
      </c>
      <c r="H6" s="184" t="s">
        <v>1518</v>
      </c>
      <c r="J6" s="180"/>
      <c r="K6" s="181"/>
    </row>
    <row r="7" spans="1:12" s="169" customFormat="1" ht="15" customHeight="1" thickBot="1" x14ac:dyDescent="0.3">
      <c r="A7" s="187" t="s">
        <v>1526</v>
      </c>
      <c r="B7" s="176" t="s">
        <v>1511</v>
      </c>
      <c r="C7" s="177">
        <v>1762.5</v>
      </c>
      <c r="D7" s="243" t="s">
        <v>1527</v>
      </c>
      <c r="E7" s="244"/>
      <c r="F7" s="244"/>
      <c r="G7" s="188" t="s">
        <v>1517</v>
      </c>
      <c r="H7" s="189" t="s">
        <v>1528</v>
      </c>
    </row>
    <row r="8" spans="1:12" s="169" customFormat="1" ht="21.75" customHeight="1" x14ac:dyDescent="0.25">
      <c r="A8" s="190" t="s">
        <v>1529</v>
      </c>
      <c r="B8" s="176" t="s">
        <v>1511</v>
      </c>
      <c r="C8" s="191">
        <v>223</v>
      </c>
      <c r="D8" s="192"/>
      <c r="E8" s="192"/>
      <c r="F8" s="192"/>
      <c r="G8" s="192"/>
      <c r="H8" s="193"/>
    </row>
    <row r="9" spans="1:12" s="169" customFormat="1" ht="15" customHeight="1" thickBot="1" x14ac:dyDescent="0.3">
      <c r="A9" s="190" t="s">
        <v>1530</v>
      </c>
      <c r="B9" s="176" t="s">
        <v>1511</v>
      </c>
      <c r="C9" s="191">
        <v>4883</v>
      </c>
      <c r="D9" s="192"/>
      <c r="E9" s="192"/>
      <c r="F9" s="192"/>
      <c r="G9" s="192"/>
      <c r="H9" s="193"/>
    </row>
    <row r="10" spans="1:12" s="198" customFormat="1" ht="15" customHeight="1" thickBot="1" x14ac:dyDescent="0.3">
      <c r="A10" s="194" t="s">
        <v>1531</v>
      </c>
      <c r="B10" s="171" t="s">
        <v>1532</v>
      </c>
      <c r="C10" s="195">
        <v>223</v>
      </c>
      <c r="D10" s="196"/>
      <c r="E10" s="196"/>
      <c r="F10" s="196"/>
      <c r="G10" s="196"/>
      <c r="H10" s="197"/>
    </row>
    <row r="11" spans="1:12" s="169" customFormat="1" ht="19.5" customHeight="1" x14ac:dyDescent="0.25">
      <c r="A11" s="199" t="s">
        <v>1533</v>
      </c>
      <c r="B11" s="171"/>
      <c r="C11" s="200"/>
      <c r="D11" s="201"/>
      <c r="E11" s="201"/>
      <c r="F11" s="201"/>
      <c r="G11" s="201" t="s">
        <v>1098</v>
      </c>
      <c r="H11" s="202"/>
      <c r="K11" s="203"/>
      <c r="L11" s="203"/>
    </row>
    <row r="12" spans="1:12" s="169" customFormat="1" ht="15" customHeight="1" x14ac:dyDescent="0.25">
      <c r="A12" s="190" t="s">
        <v>1534</v>
      </c>
      <c r="B12" s="176" t="s">
        <v>1532</v>
      </c>
      <c r="C12" s="177">
        <v>0</v>
      </c>
      <c r="D12" s="204"/>
      <c r="E12" s="204"/>
      <c r="F12" s="204"/>
      <c r="G12" s="204"/>
      <c r="H12" s="193"/>
    </row>
    <row r="13" spans="1:12" s="169" customFormat="1" ht="15" customHeight="1" thickBot="1" x14ac:dyDescent="0.3">
      <c r="A13" s="205" t="s">
        <v>1535</v>
      </c>
      <c r="B13" s="206" t="s">
        <v>1532</v>
      </c>
      <c r="C13" s="207">
        <v>0</v>
      </c>
      <c r="D13" s="192"/>
      <c r="E13" s="192"/>
      <c r="F13" s="192"/>
      <c r="G13" s="192"/>
      <c r="H13" s="193"/>
    </row>
    <row r="14" spans="1:12" s="169" customFormat="1" ht="15" customHeight="1" x14ac:dyDescent="0.25">
      <c r="A14" s="194" t="s">
        <v>1536</v>
      </c>
      <c r="B14" s="171" t="s">
        <v>1537</v>
      </c>
      <c r="C14" s="208" t="str">
        <f>IF(C16&lt;&gt;0,"Y","N")</f>
        <v>N</v>
      </c>
      <c r="D14" s="192"/>
      <c r="E14" s="192"/>
      <c r="F14" s="192"/>
      <c r="G14" s="192"/>
      <c r="H14" s="193"/>
      <c r="K14" s="209"/>
      <c r="L14" s="209"/>
    </row>
    <row r="15" spans="1:12" s="169" customFormat="1" ht="15" customHeight="1" x14ac:dyDescent="0.25">
      <c r="A15" s="175" t="s">
        <v>1538</v>
      </c>
      <c r="B15" s="176" t="s">
        <v>1539</v>
      </c>
      <c r="C15" s="210" t="s">
        <v>1540</v>
      </c>
      <c r="D15" s="211"/>
      <c r="E15" s="211"/>
      <c r="F15" s="211"/>
      <c r="G15" s="211"/>
      <c r="H15" s="202"/>
    </row>
    <row r="16" spans="1:12" s="169" customFormat="1" ht="15" customHeight="1" thickBot="1" x14ac:dyDescent="0.3">
      <c r="A16" s="190" t="s">
        <v>1265</v>
      </c>
      <c r="B16" s="181" t="s">
        <v>1511</v>
      </c>
      <c r="C16" s="212">
        <v>0</v>
      </c>
      <c r="D16" s="193"/>
      <c r="E16" s="193"/>
      <c r="F16" s="193"/>
      <c r="G16" s="193"/>
      <c r="H16" s="202"/>
      <c r="I16" s="203"/>
      <c r="J16" s="203"/>
      <c r="K16" s="209"/>
      <c r="L16" s="209"/>
    </row>
    <row r="17" spans="1:8" s="169" customFormat="1" ht="15" customHeight="1" x14ac:dyDescent="0.25">
      <c r="A17" s="213" t="s">
        <v>1268</v>
      </c>
      <c r="B17" s="214" t="s">
        <v>1511</v>
      </c>
      <c r="C17" s="215" t="s">
        <v>1541</v>
      </c>
      <c r="D17" s="216" t="s">
        <v>1510</v>
      </c>
      <c r="E17" s="217"/>
      <c r="F17" s="217"/>
      <c r="G17" s="192"/>
      <c r="H17" s="193"/>
    </row>
    <row r="18" spans="1:8" s="169" customFormat="1" ht="15" customHeight="1" x14ac:dyDescent="0.25">
      <c r="A18" s="218" t="s">
        <v>162</v>
      </c>
      <c r="B18" s="219"/>
      <c r="C18" s="220">
        <v>2797.8</v>
      </c>
      <c r="D18" s="184">
        <v>4753.3999999999996</v>
      </c>
      <c r="E18" s="217"/>
      <c r="F18" s="217"/>
      <c r="G18" s="192"/>
      <c r="H18" s="193"/>
    </row>
    <row r="19" spans="1:8" s="169" customFormat="1" ht="15" customHeight="1" x14ac:dyDescent="0.25">
      <c r="A19" s="221" t="s">
        <v>1078</v>
      </c>
      <c r="B19" s="178"/>
      <c r="C19" s="220">
        <v>0</v>
      </c>
      <c r="D19" s="184">
        <v>0</v>
      </c>
      <c r="E19" s="222"/>
      <c r="F19" s="222"/>
      <c r="G19" s="192"/>
      <c r="H19" s="193"/>
    </row>
    <row r="20" spans="1:8" s="169" customFormat="1" ht="15" customHeight="1" x14ac:dyDescent="0.25">
      <c r="A20" s="221" t="s">
        <v>1079</v>
      </c>
      <c r="B20" s="178"/>
      <c r="C20" s="220">
        <v>0</v>
      </c>
      <c r="D20" s="184">
        <v>0</v>
      </c>
      <c r="E20" s="222"/>
      <c r="F20" s="222"/>
      <c r="G20" s="192"/>
      <c r="H20" s="193"/>
    </row>
    <row r="21" spans="1:8" s="169" customFormat="1" ht="15" customHeight="1" x14ac:dyDescent="0.25">
      <c r="A21" s="223" t="s">
        <v>1080</v>
      </c>
      <c r="B21" s="178"/>
      <c r="C21" s="220">
        <v>0</v>
      </c>
      <c r="D21" s="184">
        <v>0</v>
      </c>
      <c r="E21" s="222"/>
      <c r="F21" s="222"/>
      <c r="G21" s="192"/>
      <c r="H21" s="193"/>
    </row>
    <row r="22" spans="1:8" s="169" customFormat="1" ht="15" customHeight="1" x14ac:dyDescent="0.25">
      <c r="A22" s="223" t="s">
        <v>173</v>
      </c>
      <c r="B22" s="178"/>
      <c r="C22" s="220">
        <v>0</v>
      </c>
      <c r="D22" s="184">
        <v>0</v>
      </c>
      <c r="E22" s="222"/>
      <c r="F22" s="222"/>
      <c r="G22" s="192"/>
      <c r="H22" s="193"/>
    </row>
    <row r="23" spans="1:8" s="169" customFormat="1" ht="15" customHeight="1" x14ac:dyDescent="0.25">
      <c r="A23" s="223" t="s">
        <v>175</v>
      </c>
      <c r="B23" s="178"/>
      <c r="C23" s="220">
        <v>0</v>
      </c>
      <c r="D23" s="184">
        <v>0</v>
      </c>
      <c r="E23" s="222"/>
      <c r="F23" s="222"/>
      <c r="G23" s="192"/>
      <c r="H23" s="193"/>
    </row>
    <row r="24" spans="1:8" s="169" customFormat="1" ht="15" customHeight="1" x14ac:dyDescent="0.25">
      <c r="A24" s="223" t="s">
        <v>1081</v>
      </c>
      <c r="B24" s="178"/>
      <c r="C24" s="220">
        <v>0</v>
      </c>
      <c r="D24" s="184">
        <v>0</v>
      </c>
      <c r="E24" s="222"/>
      <c r="F24" s="222"/>
      <c r="G24" s="192"/>
      <c r="H24" s="193"/>
    </row>
    <row r="25" spans="1:8" s="169" customFormat="1" ht="15" customHeight="1" x14ac:dyDescent="0.25">
      <c r="A25" s="223" t="s">
        <v>177</v>
      </c>
      <c r="B25" s="178"/>
      <c r="C25" s="220">
        <v>0</v>
      </c>
      <c r="D25" s="184">
        <v>0</v>
      </c>
      <c r="E25" s="222"/>
      <c r="F25" s="222"/>
      <c r="G25" s="192"/>
      <c r="H25" s="193"/>
    </row>
    <row r="26" spans="1:8" s="169" customFormat="1" ht="15" customHeight="1" x14ac:dyDescent="0.25">
      <c r="A26" s="223" t="s">
        <v>1088</v>
      </c>
      <c r="B26" s="178"/>
      <c r="C26" s="220">
        <v>0</v>
      </c>
      <c r="D26" s="184">
        <v>0</v>
      </c>
      <c r="E26" s="222"/>
      <c r="F26" s="222"/>
      <c r="G26" s="192"/>
      <c r="H26" s="193"/>
    </row>
    <row r="27" spans="1:8" s="169" customFormat="1" ht="15" customHeight="1" x14ac:dyDescent="0.25">
      <c r="A27" s="223" t="s">
        <v>166</v>
      </c>
      <c r="B27" s="178"/>
      <c r="C27" s="220">
        <v>0</v>
      </c>
      <c r="D27" s="184">
        <v>0</v>
      </c>
      <c r="E27" s="222"/>
      <c r="F27" s="222"/>
      <c r="G27" s="192"/>
      <c r="H27" s="193"/>
    </row>
    <row r="28" spans="1:8" s="169" customFormat="1" ht="15" customHeight="1" x14ac:dyDescent="0.25">
      <c r="A28" s="223" t="s">
        <v>181</v>
      </c>
      <c r="B28" s="178"/>
      <c r="C28" s="220">
        <v>0</v>
      </c>
      <c r="D28" s="184">
        <v>0</v>
      </c>
      <c r="E28" s="222"/>
      <c r="F28" s="222"/>
      <c r="G28" s="192"/>
      <c r="H28" s="193"/>
    </row>
    <row r="29" spans="1:8" s="169" customFormat="1" ht="15" customHeight="1" thickBot="1" x14ac:dyDescent="0.3">
      <c r="A29" s="224" t="s">
        <v>1082</v>
      </c>
      <c r="B29" s="188"/>
      <c r="C29" s="225">
        <v>407.4</v>
      </c>
      <c r="D29" s="189">
        <v>352.6</v>
      </c>
      <c r="E29" s="222"/>
      <c r="F29" s="222"/>
      <c r="G29" s="192"/>
      <c r="H29" s="193"/>
    </row>
    <row r="30" spans="1:8" s="169" customFormat="1" ht="15" customHeight="1" x14ac:dyDescent="0.25">
      <c r="A30" s="226" t="s">
        <v>1542</v>
      </c>
      <c r="B30" s="227"/>
      <c r="C30" s="228" t="s">
        <v>1543</v>
      </c>
      <c r="D30" s="229" t="s">
        <v>1544</v>
      </c>
      <c r="E30" s="230" t="s">
        <v>1545</v>
      </c>
      <c r="F30" s="230" t="s">
        <v>1546</v>
      </c>
      <c r="G30" s="172" t="s">
        <v>1547</v>
      </c>
      <c r="H30" s="193"/>
    </row>
    <row r="31" spans="1:8" s="169" customFormat="1" ht="15" customHeight="1" x14ac:dyDescent="0.25">
      <c r="A31" s="231" t="s">
        <v>1548</v>
      </c>
      <c r="B31" s="232"/>
      <c r="C31" s="233"/>
      <c r="D31" s="233" t="s">
        <v>1549</v>
      </c>
      <c r="E31" s="233"/>
      <c r="F31" s="233"/>
      <c r="G31" s="233"/>
      <c r="H31" s="193"/>
    </row>
    <row r="33" spans="1:1" x14ac:dyDescent="0.25">
      <c r="A33" s="169" t="s">
        <v>1551</v>
      </c>
    </row>
  </sheetData>
  <mergeCells count="5">
    <mergeCell ref="D3:F3"/>
    <mergeCell ref="D4:F4"/>
    <mergeCell ref="D5:F5"/>
    <mergeCell ref="D6:F6"/>
    <mergeCell ref="D7:F7"/>
  </mergeCells>
  <printOptions horizontalCentered="1"/>
  <pageMargins left="0.78740157480314965" right="0.78740157480314965" top="1.2598425196850394" bottom="0.6692913385826772"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5" t="s">
        <v>1066</v>
      </c>
      <c r="B1" s="245"/>
    </row>
    <row r="2" spans="1:13" ht="31.5" x14ac:dyDescent="0.25">
      <c r="A2" s="107" t="s">
        <v>1065</v>
      </c>
      <c r="B2" s="107"/>
      <c r="C2" s="23"/>
      <c r="D2" s="23"/>
      <c r="E2" s="23"/>
      <c r="F2" s="114" t="s">
        <v>1091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1470</v>
      </c>
      <c r="D4" s="26"/>
      <c r="E4" s="26"/>
      <c r="F4" s="23"/>
      <c r="G4" s="23"/>
      <c r="H4" s="23"/>
      <c r="I4" s="36" t="s">
        <v>1058</v>
      </c>
      <c r="J4" s="80" t="s">
        <v>741</v>
      </c>
      <c r="L4" s="23"/>
      <c r="M4" s="23"/>
    </row>
    <row r="5" spans="1:13" ht="15.75" thickBot="1" x14ac:dyDescent="0.3">
      <c r="H5" s="23"/>
      <c r="I5" s="98" t="s">
        <v>743</v>
      </c>
      <c r="J5" s="25" t="s">
        <v>744</v>
      </c>
      <c r="L5" s="23"/>
      <c r="M5" s="23"/>
    </row>
    <row r="6" spans="1:13" ht="18.75" x14ac:dyDescent="0.25">
      <c r="A6" s="29"/>
      <c r="B6" s="30" t="s">
        <v>967</v>
      </c>
      <c r="C6" s="29"/>
      <c r="E6" s="31"/>
      <c r="F6" s="31"/>
      <c r="G6" s="31"/>
      <c r="H6" s="23"/>
      <c r="I6" s="98" t="s">
        <v>746</v>
      </c>
      <c r="J6" s="25" t="s">
        <v>747</v>
      </c>
      <c r="L6" s="23"/>
      <c r="M6" s="23"/>
    </row>
    <row r="7" spans="1:13" x14ac:dyDescent="0.25">
      <c r="B7" s="33" t="s">
        <v>1064</v>
      </c>
      <c r="H7" s="23"/>
      <c r="I7" s="98" t="s">
        <v>749</v>
      </c>
      <c r="J7" s="25" t="s">
        <v>750</v>
      </c>
      <c r="L7" s="23"/>
      <c r="M7" s="23"/>
    </row>
    <row r="8" spans="1:13" x14ac:dyDescent="0.25">
      <c r="B8" s="33" t="s">
        <v>980</v>
      </c>
      <c r="H8" s="23"/>
      <c r="I8" s="98" t="s">
        <v>1056</v>
      </c>
      <c r="J8" s="25" t="s">
        <v>1057</v>
      </c>
      <c r="L8" s="23"/>
      <c r="M8" s="23"/>
    </row>
    <row r="9" spans="1:13" ht="15.75" thickBot="1" x14ac:dyDescent="0.3">
      <c r="B9" s="34" t="s">
        <v>1002</v>
      </c>
      <c r="H9" s="23"/>
      <c r="L9" s="23"/>
      <c r="M9" s="23"/>
    </row>
    <row r="10" spans="1:13" x14ac:dyDescent="0.25">
      <c r="B10" s="35"/>
      <c r="H10" s="23"/>
      <c r="I10" s="99" t="s">
        <v>1060</v>
      </c>
      <c r="L10" s="23"/>
      <c r="M10" s="23"/>
    </row>
    <row r="11" spans="1:13" x14ac:dyDescent="0.25">
      <c r="B11" s="35"/>
      <c r="H11" s="23"/>
      <c r="I11" s="99" t="s">
        <v>1062</v>
      </c>
      <c r="L11" s="23"/>
      <c r="M11" s="23"/>
    </row>
    <row r="12" spans="1:13" ht="37.5" x14ac:dyDescent="0.25">
      <c r="A12" s="36" t="s">
        <v>31</v>
      </c>
      <c r="B12" s="36" t="s">
        <v>1048</v>
      </c>
      <c r="C12" s="37"/>
      <c r="D12" s="37"/>
      <c r="E12" s="37"/>
      <c r="F12" s="37"/>
      <c r="G12" s="37"/>
      <c r="H12" s="23"/>
      <c r="L12" s="23"/>
      <c r="M12" s="23"/>
    </row>
    <row r="13" spans="1:13" ht="15" customHeight="1" x14ac:dyDescent="0.25">
      <c r="A13" s="44"/>
      <c r="B13" s="45" t="s">
        <v>979</v>
      </c>
      <c r="C13" s="44" t="s">
        <v>1047</v>
      </c>
      <c r="D13" s="44" t="s">
        <v>1059</v>
      </c>
      <c r="E13" s="46"/>
      <c r="F13" s="47"/>
      <c r="G13" s="47"/>
      <c r="H13" s="23"/>
      <c r="L13" s="23"/>
      <c r="M13" s="23"/>
    </row>
    <row r="14" spans="1:13" x14ac:dyDescent="0.25">
      <c r="A14" s="25" t="s">
        <v>968</v>
      </c>
      <c r="B14" s="42" t="s">
        <v>933</v>
      </c>
      <c r="C14" s="101" t="s">
        <v>744</v>
      </c>
      <c r="D14" s="101" t="s">
        <v>744</v>
      </c>
      <c r="E14" s="31"/>
      <c r="F14" s="31"/>
      <c r="G14" s="31"/>
      <c r="H14" s="23"/>
      <c r="L14" s="23"/>
      <c r="M14" s="23"/>
    </row>
    <row r="15" spans="1:13" x14ac:dyDescent="0.25">
      <c r="A15" s="25" t="s">
        <v>969</v>
      </c>
      <c r="B15" s="42" t="s">
        <v>430</v>
      </c>
      <c r="C15" s="101" t="s">
        <v>744</v>
      </c>
      <c r="D15" s="101" t="s">
        <v>744</v>
      </c>
      <c r="E15" s="31"/>
      <c r="F15" s="31"/>
      <c r="G15" s="31"/>
      <c r="H15" s="23"/>
      <c r="L15" s="23"/>
      <c r="M15" s="23"/>
    </row>
    <row r="16" spans="1:13" x14ac:dyDescent="0.25">
      <c r="A16" s="25" t="s">
        <v>970</v>
      </c>
      <c r="B16" s="42" t="s">
        <v>934</v>
      </c>
      <c r="C16" s="101" t="s">
        <v>744</v>
      </c>
      <c r="D16" s="101" t="s">
        <v>744</v>
      </c>
      <c r="E16" s="31"/>
      <c r="F16" s="31"/>
      <c r="G16" s="31"/>
      <c r="H16" s="23"/>
      <c r="L16" s="23"/>
      <c r="M16" s="23"/>
    </row>
    <row r="17" spans="1:13" x14ac:dyDescent="0.25">
      <c r="A17" s="25" t="s">
        <v>971</v>
      </c>
      <c r="B17" s="42" t="s">
        <v>935</v>
      </c>
      <c r="C17" s="101" t="s">
        <v>744</v>
      </c>
      <c r="D17" s="101" t="s">
        <v>744</v>
      </c>
      <c r="E17" s="31"/>
      <c r="F17" s="31"/>
      <c r="G17" s="31"/>
      <c r="H17" s="23"/>
      <c r="L17" s="23"/>
      <c r="M17" s="23"/>
    </row>
    <row r="18" spans="1:13" x14ac:dyDescent="0.25">
      <c r="A18" s="25" t="s">
        <v>972</v>
      </c>
      <c r="B18" s="42" t="s">
        <v>936</v>
      </c>
      <c r="C18" s="101" t="s">
        <v>744</v>
      </c>
      <c r="D18" s="101" t="s">
        <v>744</v>
      </c>
      <c r="E18" s="31"/>
      <c r="F18" s="31"/>
      <c r="G18" s="31"/>
      <c r="H18" s="23"/>
      <c r="L18" s="23"/>
      <c r="M18" s="23"/>
    </row>
    <row r="19" spans="1:13" x14ac:dyDescent="0.25">
      <c r="A19" s="25" t="s">
        <v>973</v>
      </c>
      <c r="B19" s="42" t="s">
        <v>937</v>
      </c>
      <c r="C19" s="101" t="s">
        <v>744</v>
      </c>
      <c r="D19" s="101" t="s">
        <v>744</v>
      </c>
      <c r="E19" s="31"/>
      <c r="F19" s="31"/>
      <c r="G19" s="31"/>
      <c r="H19" s="23"/>
      <c r="L19" s="23"/>
      <c r="M19" s="23"/>
    </row>
    <row r="20" spans="1:13" x14ac:dyDescent="0.25">
      <c r="A20" s="25" t="s">
        <v>974</v>
      </c>
      <c r="B20" s="42" t="s">
        <v>938</v>
      </c>
      <c r="C20" s="101" t="s">
        <v>744</v>
      </c>
      <c r="D20" s="101" t="s">
        <v>744</v>
      </c>
      <c r="E20" s="31"/>
      <c r="F20" s="31"/>
      <c r="G20" s="31"/>
      <c r="H20" s="23"/>
      <c r="L20" s="23"/>
      <c r="M20" s="23"/>
    </row>
    <row r="21" spans="1:13" x14ac:dyDescent="0.25">
      <c r="A21" s="25" t="s">
        <v>975</v>
      </c>
      <c r="B21" s="42" t="s">
        <v>939</v>
      </c>
      <c r="C21" s="101" t="s">
        <v>744</v>
      </c>
      <c r="D21" s="101" t="s">
        <v>744</v>
      </c>
      <c r="E21" s="31"/>
      <c r="F21" s="31"/>
      <c r="G21" s="31"/>
      <c r="H21" s="23"/>
      <c r="L21" s="23"/>
      <c r="M21" s="23"/>
    </row>
    <row r="22" spans="1:13" x14ac:dyDescent="0.25">
      <c r="A22" s="25" t="s">
        <v>976</v>
      </c>
      <c r="B22" s="42" t="s">
        <v>940</v>
      </c>
      <c r="C22" s="101" t="s">
        <v>744</v>
      </c>
      <c r="D22" s="101" t="s">
        <v>744</v>
      </c>
      <c r="E22" s="31"/>
      <c r="F22" s="31"/>
      <c r="G22" s="31"/>
      <c r="H22" s="23"/>
      <c r="L22" s="23"/>
      <c r="M22" s="23"/>
    </row>
    <row r="23" spans="1:13" x14ac:dyDescent="0.25">
      <c r="A23" s="25" t="s">
        <v>977</v>
      </c>
      <c r="B23" s="42" t="s">
        <v>1043</v>
      </c>
      <c r="C23" s="101" t="s">
        <v>744</v>
      </c>
      <c r="D23" s="101" t="s">
        <v>744</v>
      </c>
      <c r="E23" s="31"/>
      <c r="F23" s="31"/>
      <c r="G23" s="31"/>
      <c r="H23" s="23"/>
      <c r="L23" s="23"/>
      <c r="M23" s="23"/>
    </row>
    <row r="24" spans="1:13" x14ac:dyDescent="0.25">
      <c r="A24" s="25" t="s">
        <v>1045</v>
      </c>
      <c r="B24" s="42" t="s">
        <v>1044</v>
      </c>
      <c r="C24" s="101" t="s">
        <v>744</v>
      </c>
      <c r="D24" s="101" t="s">
        <v>744</v>
      </c>
      <c r="E24" s="31"/>
      <c r="F24" s="31"/>
      <c r="G24" s="31"/>
      <c r="H24" s="23"/>
      <c r="L24" s="23"/>
      <c r="M24" s="23"/>
    </row>
    <row r="25" spans="1:13" outlineLevel="1" x14ac:dyDescent="0.25">
      <c r="A25" s="25" t="s">
        <v>978</v>
      </c>
      <c r="B25" s="40"/>
      <c r="E25" s="31"/>
      <c r="F25" s="31"/>
      <c r="G25" s="31"/>
      <c r="H25" s="23"/>
      <c r="L25" s="23"/>
      <c r="M25" s="23"/>
    </row>
    <row r="26" spans="1:13" outlineLevel="1" x14ac:dyDescent="0.25">
      <c r="A26" s="25" t="s">
        <v>981</v>
      </c>
      <c r="B26" s="40"/>
      <c r="E26" s="31"/>
      <c r="F26" s="31"/>
      <c r="G26" s="31"/>
      <c r="H26" s="23"/>
      <c r="L26" s="23"/>
      <c r="M26" s="23"/>
    </row>
    <row r="27" spans="1:13" outlineLevel="1" x14ac:dyDescent="0.25">
      <c r="A27" s="25" t="s">
        <v>982</v>
      </c>
      <c r="B27" s="40"/>
      <c r="E27" s="31"/>
      <c r="F27" s="31"/>
      <c r="G27" s="31"/>
      <c r="H27" s="23"/>
      <c r="L27" s="23"/>
      <c r="M27" s="23"/>
    </row>
    <row r="28" spans="1:13" outlineLevel="1" x14ac:dyDescent="0.25">
      <c r="A28" s="25" t="s">
        <v>983</v>
      </c>
      <c r="B28" s="40"/>
      <c r="E28" s="31"/>
      <c r="F28" s="31"/>
      <c r="G28" s="31"/>
      <c r="H28" s="23"/>
      <c r="L28" s="23"/>
      <c r="M28" s="23"/>
    </row>
    <row r="29" spans="1:13" outlineLevel="1" x14ac:dyDescent="0.25">
      <c r="A29" s="25" t="s">
        <v>984</v>
      </c>
      <c r="B29" s="40"/>
      <c r="E29" s="31"/>
      <c r="F29" s="31"/>
      <c r="G29" s="31"/>
      <c r="H29" s="23"/>
      <c r="L29" s="23"/>
      <c r="M29" s="23"/>
    </row>
    <row r="30" spans="1:13" outlineLevel="1" x14ac:dyDescent="0.25">
      <c r="A30" s="25" t="s">
        <v>985</v>
      </c>
      <c r="B30" s="40"/>
      <c r="E30" s="31"/>
      <c r="F30" s="31"/>
      <c r="G30" s="31"/>
      <c r="H30" s="23"/>
      <c r="L30" s="23"/>
      <c r="M30" s="23"/>
    </row>
    <row r="31" spans="1:13" outlineLevel="1" x14ac:dyDescent="0.25">
      <c r="A31" s="25" t="s">
        <v>986</v>
      </c>
      <c r="B31" s="40"/>
      <c r="E31" s="31"/>
      <c r="F31" s="31"/>
      <c r="G31" s="31"/>
      <c r="H31" s="23"/>
      <c r="L31" s="23"/>
      <c r="M31" s="23"/>
    </row>
    <row r="32" spans="1:13" outlineLevel="1" x14ac:dyDescent="0.25">
      <c r="A32" s="25" t="s">
        <v>987</v>
      </c>
      <c r="B32" s="40"/>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941</v>
      </c>
      <c r="C34" s="44" t="s">
        <v>1055</v>
      </c>
      <c r="D34" s="44" t="s">
        <v>1059</v>
      </c>
      <c r="E34" s="44" t="s">
        <v>942</v>
      </c>
      <c r="F34" s="47"/>
      <c r="G34" s="47"/>
      <c r="H34" s="23"/>
      <c r="L34" s="23"/>
      <c r="M34" s="23"/>
    </row>
    <row r="35" spans="1:13" x14ac:dyDescent="0.25">
      <c r="A35" s="25" t="s">
        <v>1003</v>
      </c>
      <c r="B35" s="25" t="s">
        <v>1494</v>
      </c>
      <c r="C35" s="101" t="s">
        <v>747</v>
      </c>
      <c r="D35" s="101" t="s">
        <v>747</v>
      </c>
      <c r="E35" s="101" t="s">
        <v>747</v>
      </c>
      <c r="F35" s="97"/>
      <c r="G35" s="97"/>
      <c r="H35" s="23"/>
      <c r="L35" s="23"/>
      <c r="M35" s="23"/>
    </row>
    <row r="36" spans="1:13" x14ac:dyDescent="0.25">
      <c r="A36" s="25" t="s">
        <v>1004</v>
      </c>
      <c r="B36" s="42" t="s">
        <v>943</v>
      </c>
      <c r="C36" s="101" t="s">
        <v>747</v>
      </c>
      <c r="D36" s="101" t="s">
        <v>747</v>
      </c>
      <c r="E36" s="101" t="s">
        <v>747</v>
      </c>
      <c r="H36" s="23"/>
      <c r="L36" s="23"/>
      <c r="M36" s="23"/>
    </row>
    <row r="37" spans="1:13" x14ac:dyDescent="0.25">
      <c r="A37" s="25" t="s">
        <v>1005</v>
      </c>
      <c r="B37" s="42" t="s">
        <v>944</v>
      </c>
      <c r="C37" s="101" t="s">
        <v>747</v>
      </c>
      <c r="D37" s="101" t="s">
        <v>747</v>
      </c>
      <c r="E37" s="101" t="s">
        <v>747</v>
      </c>
      <c r="H37" s="23"/>
      <c r="L37" s="23"/>
      <c r="M37" s="23"/>
    </row>
    <row r="38" spans="1:13" x14ac:dyDescent="0.25">
      <c r="A38" s="25" t="s">
        <v>1006</v>
      </c>
      <c r="B38" s="42" t="s">
        <v>945</v>
      </c>
      <c r="C38" s="101" t="s">
        <v>747</v>
      </c>
      <c r="D38" s="101" t="s">
        <v>747</v>
      </c>
      <c r="E38" s="101" t="s">
        <v>747</v>
      </c>
      <c r="H38" s="23"/>
      <c r="L38" s="23"/>
      <c r="M38" s="23"/>
    </row>
    <row r="39" spans="1:13" x14ac:dyDescent="0.25">
      <c r="A39" s="25" t="s">
        <v>1007</v>
      </c>
      <c r="B39" s="42" t="s">
        <v>946</v>
      </c>
      <c r="C39" s="101" t="s">
        <v>747</v>
      </c>
      <c r="D39" s="101" t="s">
        <v>747</v>
      </c>
      <c r="E39" s="101" t="s">
        <v>747</v>
      </c>
      <c r="H39" s="23"/>
      <c r="L39" s="23"/>
      <c r="M39" s="23"/>
    </row>
    <row r="40" spans="1:13" x14ac:dyDescent="0.25">
      <c r="A40" s="25" t="s">
        <v>1008</v>
      </c>
      <c r="B40" s="42" t="s">
        <v>947</v>
      </c>
      <c r="C40" s="101" t="s">
        <v>747</v>
      </c>
      <c r="D40" s="101" t="s">
        <v>747</v>
      </c>
      <c r="E40" s="101" t="s">
        <v>747</v>
      </c>
      <c r="H40" s="23"/>
      <c r="L40" s="23"/>
      <c r="M40" s="23"/>
    </row>
    <row r="41" spans="1:13" x14ac:dyDescent="0.25">
      <c r="A41" s="25" t="s">
        <v>1009</v>
      </c>
      <c r="B41" s="42" t="s">
        <v>948</v>
      </c>
      <c r="C41" s="101" t="s">
        <v>747</v>
      </c>
      <c r="D41" s="101" t="s">
        <v>747</v>
      </c>
      <c r="E41" s="101" t="s">
        <v>747</v>
      </c>
      <c r="H41" s="23"/>
      <c r="L41" s="23"/>
      <c r="M41" s="23"/>
    </row>
    <row r="42" spans="1:13" x14ac:dyDescent="0.25">
      <c r="A42" s="25" t="s">
        <v>1010</v>
      </c>
      <c r="B42" s="42" t="s">
        <v>949</v>
      </c>
      <c r="C42" s="101" t="s">
        <v>747</v>
      </c>
      <c r="D42" s="101" t="s">
        <v>747</v>
      </c>
      <c r="E42" s="101" t="s">
        <v>747</v>
      </c>
      <c r="H42" s="23"/>
      <c r="L42" s="23"/>
      <c r="M42" s="23"/>
    </row>
    <row r="43" spans="1:13" x14ac:dyDescent="0.25">
      <c r="A43" s="25" t="s">
        <v>1011</v>
      </c>
      <c r="B43" s="42" t="s">
        <v>950</v>
      </c>
      <c r="C43" s="101" t="s">
        <v>747</v>
      </c>
      <c r="D43" s="101" t="s">
        <v>747</v>
      </c>
      <c r="E43" s="101" t="s">
        <v>747</v>
      </c>
      <c r="H43" s="23"/>
      <c r="L43" s="23"/>
      <c r="M43" s="23"/>
    </row>
    <row r="44" spans="1:13" x14ac:dyDescent="0.25">
      <c r="A44" s="25" t="s">
        <v>1012</v>
      </c>
      <c r="B44" s="42" t="s">
        <v>951</v>
      </c>
      <c r="C44" s="101" t="s">
        <v>747</v>
      </c>
      <c r="D44" s="101" t="s">
        <v>747</v>
      </c>
      <c r="E44" s="101" t="s">
        <v>747</v>
      </c>
      <c r="H44" s="23"/>
      <c r="L44" s="23"/>
      <c r="M44" s="23"/>
    </row>
    <row r="45" spans="1:13" x14ac:dyDescent="0.25">
      <c r="A45" s="25" t="s">
        <v>1013</v>
      </c>
      <c r="B45" s="42" t="s">
        <v>952</v>
      </c>
      <c r="C45" s="101" t="s">
        <v>747</v>
      </c>
      <c r="D45" s="101" t="s">
        <v>747</v>
      </c>
      <c r="E45" s="101" t="s">
        <v>747</v>
      </c>
      <c r="H45" s="23"/>
      <c r="L45" s="23"/>
      <c r="M45" s="23"/>
    </row>
    <row r="46" spans="1:13" x14ac:dyDescent="0.25">
      <c r="A46" s="25" t="s">
        <v>1014</v>
      </c>
      <c r="B46" s="42" t="s">
        <v>953</v>
      </c>
      <c r="C46" s="101" t="s">
        <v>747</v>
      </c>
      <c r="D46" s="101" t="s">
        <v>747</v>
      </c>
      <c r="E46" s="101" t="s">
        <v>747</v>
      </c>
      <c r="H46" s="23"/>
      <c r="L46" s="23"/>
      <c r="M46" s="23"/>
    </row>
    <row r="47" spans="1:13" x14ac:dyDescent="0.25">
      <c r="A47" s="25" t="s">
        <v>1015</v>
      </c>
      <c r="B47" s="42" t="s">
        <v>954</v>
      </c>
      <c r="C47" s="101" t="s">
        <v>747</v>
      </c>
      <c r="D47" s="101" t="s">
        <v>747</v>
      </c>
      <c r="E47" s="101" t="s">
        <v>747</v>
      </c>
      <c r="H47" s="23"/>
      <c r="L47" s="23"/>
      <c r="M47" s="23"/>
    </row>
    <row r="48" spans="1:13" x14ac:dyDescent="0.25">
      <c r="A48" s="25" t="s">
        <v>1016</v>
      </c>
      <c r="B48" s="42" t="s">
        <v>955</v>
      </c>
      <c r="C48" s="101" t="s">
        <v>747</v>
      </c>
      <c r="D48" s="101" t="s">
        <v>747</v>
      </c>
      <c r="E48" s="101" t="s">
        <v>747</v>
      </c>
      <c r="H48" s="23"/>
      <c r="L48" s="23"/>
      <c r="M48" s="23"/>
    </row>
    <row r="49" spans="1:13" x14ac:dyDescent="0.25">
      <c r="A49" s="25" t="s">
        <v>1017</v>
      </c>
      <c r="B49" s="42" t="s">
        <v>956</v>
      </c>
      <c r="C49" s="101" t="s">
        <v>747</v>
      </c>
      <c r="D49" s="101" t="s">
        <v>747</v>
      </c>
      <c r="E49" s="101" t="s">
        <v>747</v>
      </c>
      <c r="H49" s="23"/>
      <c r="L49" s="23"/>
      <c r="M49" s="23"/>
    </row>
    <row r="50" spans="1:13" x14ac:dyDescent="0.25">
      <c r="A50" s="25" t="s">
        <v>1018</v>
      </c>
      <c r="B50" s="42" t="s">
        <v>957</v>
      </c>
      <c r="C50" s="101" t="s">
        <v>747</v>
      </c>
      <c r="D50" s="101" t="s">
        <v>747</v>
      </c>
      <c r="E50" s="101" t="s">
        <v>747</v>
      </c>
      <c r="H50" s="23"/>
      <c r="L50" s="23"/>
      <c r="M50" s="23"/>
    </row>
    <row r="51" spans="1:13" x14ac:dyDescent="0.25">
      <c r="A51" s="25" t="s">
        <v>1019</v>
      </c>
      <c r="B51" s="42" t="s">
        <v>958</v>
      </c>
      <c r="C51" s="101" t="s">
        <v>747</v>
      </c>
      <c r="D51" s="101" t="s">
        <v>747</v>
      </c>
      <c r="E51" s="101" t="s">
        <v>747</v>
      </c>
      <c r="H51" s="23"/>
      <c r="L51" s="23"/>
      <c r="M51" s="23"/>
    </row>
    <row r="52" spans="1:13" x14ac:dyDescent="0.25">
      <c r="A52" s="25" t="s">
        <v>1020</v>
      </c>
      <c r="B52" s="42" t="s">
        <v>959</v>
      </c>
      <c r="C52" s="101" t="s">
        <v>747</v>
      </c>
      <c r="D52" s="101" t="s">
        <v>747</v>
      </c>
      <c r="E52" s="101" t="s">
        <v>747</v>
      </c>
      <c r="H52" s="23"/>
      <c r="L52" s="23"/>
      <c r="M52" s="23"/>
    </row>
    <row r="53" spans="1:13" x14ac:dyDescent="0.25">
      <c r="A53" s="25" t="s">
        <v>1021</v>
      </c>
      <c r="B53" s="42" t="s">
        <v>960</v>
      </c>
      <c r="C53" s="101" t="s">
        <v>747</v>
      </c>
      <c r="D53" s="101" t="s">
        <v>747</v>
      </c>
      <c r="E53" s="101" t="s">
        <v>747</v>
      </c>
      <c r="H53" s="23"/>
      <c r="L53" s="23"/>
      <c r="M53" s="23"/>
    </row>
    <row r="54" spans="1:13" x14ac:dyDescent="0.25">
      <c r="A54" s="25" t="s">
        <v>1022</v>
      </c>
      <c r="B54" s="42" t="s">
        <v>961</v>
      </c>
      <c r="C54" s="101" t="s">
        <v>747</v>
      </c>
      <c r="D54" s="101" t="s">
        <v>747</v>
      </c>
      <c r="E54" s="101" t="s">
        <v>747</v>
      </c>
      <c r="H54" s="23"/>
      <c r="L54" s="23"/>
      <c r="M54" s="23"/>
    </row>
    <row r="55" spans="1:13" x14ac:dyDescent="0.25">
      <c r="A55" s="25" t="s">
        <v>1023</v>
      </c>
      <c r="B55" s="42" t="s">
        <v>962</v>
      </c>
      <c r="C55" s="101" t="s">
        <v>747</v>
      </c>
      <c r="D55" s="101" t="s">
        <v>747</v>
      </c>
      <c r="E55" s="101" t="s">
        <v>747</v>
      </c>
      <c r="H55" s="23"/>
      <c r="L55" s="23"/>
      <c r="M55" s="23"/>
    </row>
    <row r="56" spans="1:13" x14ac:dyDescent="0.25">
      <c r="A56" s="25" t="s">
        <v>1024</v>
      </c>
      <c r="B56" s="42" t="s">
        <v>963</v>
      </c>
      <c r="C56" s="101" t="s">
        <v>747</v>
      </c>
      <c r="D56" s="101" t="s">
        <v>747</v>
      </c>
      <c r="E56" s="101" t="s">
        <v>747</v>
      </c>
      <c r="H56" s="23"/>
      <c r="L56" s="23"/>
      <c r="M56" s="23"/>
    </row>
    <row r="57" spans="1:13" x14ac:dyDescent="0.25">
      <c r="A57" s="25" t="s">
        <v>1025</v>
      </c>
      <c r="B57" s="42" t="s">
        <v>964</v>
      </c>
      <c r="C57" s="101" t="s">
        <v>747</v>
      </c>
      <c r="D57" s="101" t="s">
        <v>747</v>
      </c>
      <c r="E57" s="101" t="s">
        <v>747</v>
      </c>
      <c r="H57" s="23"/>
      <c r="L57" s="23"/>
      <c r="M57" s="23"/>
    </row>
    <row r="58" spans="1:13" x14ac:dyDescent="0.25">
      <c r="A58" s="25" t="s">
        <v>1026</v>
      </c>
      <c r="B58" s="42" t="s">
        <v>965</v>
      </c>
      <c r="C58" s="101" t="s">
        <v>747</v>
      </c>
      <c r="D58" s="101" t="s">
        <v>747</v>
      </c>
      <c r="E58" s="101" t="s">
        <v>747</v>
      </c>
      <c r="H58" s="23"/>
      <c r="L58" s="23"/>
      <c r="M58" s="23"/>
    </row>
    <row r="59" spans="1:13" x14ac:dyDescent="0.25">
      <c r="A59" s="25" t="s">
        <v>1027</v>
      </c>
      <c r="B59" s="42" t="s">
        <v>966</v>
      </c>
      <c r="C59" s="101" t="s">
        <v>747</v>
      </c>
      <c r="D59" s="101" t="s">
        <v>747</v>
      </c>
      <c r="E59" s="101" t="s">
        <v>747</v>
      </c>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18.75" x14ac:dyDescent="0.25">
      <c r="A73" s="37"/>
      <c r="B73" s="36" t="s">
        <v>1002</v>
      </c>
      <c r="C73" s="37"/>
      <c r="D73" s="37"/>
      <c r="E73" s="37"/>
      <c r="F73" s="37"/>
      <c r="G73" s="37"/>
      <c r="H73" s="23"/>
    </row>
    <row r="74" spans="1:14" ht="15" customHeight="1" x14ac:dyDescent="0.25">
      <c r="A74" s="44"/>
      <c r="B74" s="45" t="s">
        <v>521</v>
      </c>
      <c r="C74" s="44" t="s">
        <v>1063</v>
      </c>
      <c r="D74" s="44"/>
      <c r="E74" s="47"/>
      <c r="F74" s="47"/>
      <c r="G74" s="47"/>
      <c r="H74" s="55"/>
      <c r="I74" s="55"/>
      <c r="J74" s="55"/>
      <c r="K74" s="55"/>
      <c r="L74" s="55"/>
      <c r="M74" s="55"/>
      <c r="N74" s="55"/>
    </row>
    <row r="75" spans="1:14" x14ac:dyDescent="0.25">
      <c r="A75" s="25" t="s">
        <v>1028</v>
      </c>
      <c r="B75" s="25" t="s">
        <v>1046</v>
      </c>
      <c r="C75" s="163">
        <v>98.44</v>
      </c>
      <c r="H75" s="23"/>
    </row>
    <row r="76" spans="1:14" x14ac:dyDescent="0.25">
      <c r="A76" s="25" t="s">
        <v>1029</v>
      </c>
      <c r="B76" s="25" t="s">
        <v>1061</v>
      </c>
      <c r="C76" s="25">
        <v>66.48</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476</v>
      </c>
      <c r="D81" s="44" t="s">
        <v>477</v>
      </c>
      <c r="E81" s="47" t="s">
        <v>533</v>
      </c>
      <c r="F81" s="47" t="s">
        <v>705</v>
      </c>
      <c r="G81" s="47" t="s">
        <v>1054</v>
      </c>
      <c r="H81" s="23"/>
    </row>
    <row r="82" spans="1:8" x14ac:dyDescent="0.25">
      <c r="A82" s="25" t="s">
        <v>1035</v>
      </c>
      <c r="B82" s="25" t="s">
        <v>1093</v>
      </c>
      <c r="C82" s="164"/>
      <c r="D82" s="164"/>
      <c r="E82" s="164">
        <v>0</v>
      </c>
      <c r="F82" s="164" t="s">
        <v>747</v>
      </c>
      <c r="G82" s="164">
        <v>0</v>
      </c>
      <c r="H82" s="23"/>
    </row>
    <row r="83" spans="1:8" x14ac:dyDescent="0.25">
      <c r="A83" s="25" t="s">
        <v>1036</v>
      </c>
      <c r="B83" s="25" t="s">
        <v>1051</v>
      </c>
      <c r="E83" s="164">
        <v>0</v>
      </c>
      <c r="F83" s="25" t="s">
        <v>747</v>
      </c>
      <c r="G83" s="164">
        <v>0</v>
      </c>
      <c r="H83" s="23"/>
    </row>
    <row r="84" spans="1:8" x14ac:dyDescent="0.25">
      <c r="A84" s="25" t="s">
        <v>1037</v>
      </c>
      <c r="B84" s="25" t="s">
        <v>1049</v>
      </c>
      <c r="E84" s="164">
        <v>0</v>
      </c>
      <c r="F84" s="25" t="s">
        <v>747</v>
      </c>
      <c r="G84" s="164">
        <v>0</v>
      </c>
      <c r="H84" s="23"/>
    </row>
    <row r="85" spans="1:8" x14ac:dyDescent="0.25">
      <c r="A85" s="25" t="s">
        <v>1038</v>
      </c>
      <c r="B85" s="25" t="s">
        <v>1050</v>
      </c>
      <c r="E85" s="164">
        <v>0</v>
      </c>
      <c r="F85" s="25" t="s">
        <v>747</v>
      </c>
      <c r="G85" s="164">
        <v>0</v>
      </c>
      <c r="H85" s="23"/>
    </row>
    <row r="86" spans="1:8" x14ac:dyDescent="0.25">
      <c r="A86" s="25" t="s">
        <v>1053</v>
      </c>
      <c r="B86" s="25" t="s">
        <v>1052</v>
      </c>
      <c r="E86" s="164">
        <v>0</v>
      </c>
      <c r="F86" s="25" t="s">
        <v>747</v>
      </c>
      <c r="G86" s="164">
        <v>0</v>
      </c>
      <c r="H86" s="23"/>
    </row>
    <row r="87" spans="1:8" outlineLevel="1" x14ac:dyDescent="0.25">
      <c r="A87" s="25" t="s">
        <v>1039</v>
      </c>
      <c r="H87" s="23"/>
    </row>
    <row r="88" spans="1:8" outlineLevel="1" x14ac:dyDescent="0.25">
      <c r="A88" s="25" t="s">
        <v>1040</v>
      </c>
      <c r="H88" s="23"/>
    </row>
    <row r="89" spans="1:8" outlineLevel="1" x14ac:dyDescent="0.25">
      <c r="A89" s="25" t="s">
        <v>1041</v>
      </c>
      <c r="H89" s="23"/>
    </row>
    <row r="90" spans="1:8" outlineLevel="1" x14ac:dyDescent="0.25">
      <c r="A90" s="25" t="s">
        <v>1042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5" customFormat="1" ht="21" x14ac:dyDescent="0.35">
      <c r="A1" s="124" t="s">
        <v>1099</v>
      </c>
      <c r="B1" s="124" t="s">
        <v>1100</v>
      </c>
      <c r="C1" s="124" t="s">
        <v>1101</v>
      </c>
      <c r="D1" s="124" t="s">
        <v>1102</v>
      </c>
      <c r="E1" s="124" t="s">
        <v>1103</v>
      </c>
    </row>
    <row r="2" spans="1:5" ht="105" x14ac:dyDescent="0.25">
      <c r="A2" s="126" t="s">
        <v>1104</v>
      </c>
      <c r="B2" s="126" t="s">
        <v>1105</v>
      </c>
      <c r="C2" s="127"/>
      <c r="D2" s="127"/>
      <c r="E2" s="128" t="s">
        <v>1106</v>
      </c>
    </row>
    <row r="3" spans="1:5" ht="60" x14ac:dyDescent="0.25">
      <c r="A3" s="126" t="s">
        <v>1107</v>
      </c>
      <c r="B3" s="126" t="s">
        <v>1108</v>
      </c>
      <c r="C3" s="126" t="s">
        <v>1109</v>
      </c>
      <c r="D3" s="126" t="s">
        <v>1110</v>
      </c>
      <c r="E3" s="128" t="s">
        <v>1111</v>
      </c>
    </row>
    <row r="4" spans="1:5" x14ac:dyDescent="0.25">
      <c r="A4" s="126" t="s">
        <v>1112</v>
      </c>
      <c r="B4" s="126" t="s">
        <v>1113</v>
      </c>
      <c r="C4" s="127"/>
      <c r="D4" s="127"/>
      <c r="E4" s="129" t="s">
        <v>1114</v>
      </c>
    </row>
    <row r="5" spans="1:5" x14ac:dyDescent="0.25">
      <c r="A5" s="126" t="s">
        <v>1115</v>
      </c>
      <c r="B5" s="127"/>
      <c r="C5" s="127"/>
      <c r="D5" s="127"/>
      <c r="E5" s="130" t="s">
        <v>1116</v>
      </c>
    </row>
    <row r="6" spans="1:5" x14ac:dyDescent="0.25">
      <c r="A6" s="126" t="s">
        <v>1117</v>
      </c>
      <c r="B6" s="127"/>
      <c r="C6" s="127"/>
      <c r="D6" s="127"/>
      <c r="E6" s="130" t="s">
        <v>1118</v>
      </c>
    </row>
    <row r="7" spans="1:5" ht="120" x14ac:dyDescent="0.25">
      <c r="A7" s="126" t="s">
        <v>1119</v>
      </c>
      <c r="B7" s="131" t="s">
        <v>1120</v>
      </c>
      <c r="C7" s="127"/>
      <c r="D7" s="127"/>
      <c r="E7" s="132" t="s">
        <v>1121</v>
      </c>
    </row>
    <row r="8" spans="1:5" ht="90" x14ac:dyDescent="0.25">
      <c r="A8" s="126" t="s">
        <v>1122</v>
      </c>
      <c r="B8" s="127"/>
      <c r="C8" s="131" t="s">
        <v>1123</v>
      </c>
      <c r="D8" s="126" t="s">
        <v>1124</v>
      </c>
      <c r="E8" s="130" t="s">
        <v>1125</v>
      </c>
    </row>
    <row r="9" spans="1:5" x14ac:dyDescent="0.25">
      <c r="A9" s="133" t="s">
        <v>1126</v>
      </c>
      <c r="B9" s="127"/>
      <c r="C9" s="133" t="s">
        <v>1127</v>
      </c>
      <c r="D9" s="127"/>
      <c r="E9" s="134" t="s">
        <v>1128</v>
      </c>
    </row>
    <row r="10" spans="1:5" ht="30" x14ac:dyDescent="0.25">
      <c r="A10" s="126" t="s">
        <v>1129</v>
      </c>
      <c r="B10" s="131" t="s">
        <v>1130</v>
      </c>
      <c r="C10" s="127"/>
      <c r="D10" s="127"/>
      <c r="E10" s="130" t="s">
        <v>1131</v>
      </c>
    </row>
    <row r="11" spans="1:5" x14ac:dyDescent="0.25">
      <c r="A11" s="126" t="s">
        <v>1132</v>
      </c>
      <c r="B11" s="127"/>
      <c r="C11" s="126" t="s">
        <v>1133</v>
      </c>
      <c r="D11" s="126" t="s">
        <v>1134</v>
      </c>
      <c r="E11" s="129" t="s">
        <v>1135</v>
      </c>
    </row>
    <row r="12" spans="1:5" ht="30" x14ac:dyDescent="0.25">
      <c r="A12" s="135" t="s">
        <v>1136</v>
      </c>
      <c r="B12" s="135" t="s">
        <v>1137</v>
      </c>
      <c r="C12" s="135" t="s">
        <v>1138</v>
      </c>
      <c r="D12" s="135" t="s">
        <v>1139</v>
      </c>
      <c r="E12" s="135" t="s">
        <v>1140</v>
      </c>
    </row>
    <row r="13" spans="1:5" ht="30" x14ac:dyDescent="0.25">
      <c r="A13" s="126" t="s">
        <v>1141</v>
      </c>
      <c r="B13" s="135" t="s">
        <v>1142</v>
      </c>
      <c r="C13" s="127"/>
      <c r="D13" s="127"/>
      <c r="E13" s="128" t="s">
        <v>1143</v>
      </c>
    </row>
    <row r="14" spans="1:5" ht="60" x14ac:dyDescent="0.25">
      <c r="A14" s="126" t="s">
        <v>1144</v>
      </c>
      <c r="B14" s="135" t="s">
        <v>1145</v>
      </c>
      <c r="C14" s="127"/>
      <c r="D14" s="127"/>
      <c r="E14" s="128" t="s">
        <v>1146</v>
      </c>
    </row>
    <row r="15" spans="1:5" ht="30" x14ac:dyDescent="0.25">
      <c r="A15" s="134" t="s">
        <v>1147</v>
      </c>
      <c r="B15" s="135" t="s">
        <v>1148</v>
      </c>
      <c r="C15" s="136"/>
      <c r="D15" s="136"/>
      <c r="E15" s="137" t="s">
        <v>1149</v>
      </c>
    </row>
    <row r="16" spans="1:5" ht="60" x14ac:dyDescent="0.25">
      <c r="A16" s="126" t="s">
        <v>1150</v>
      </c>
      <c r="B16" s="135" t="s">
        <v>1151</v>
      </c>
      <c r="C16" s="127"/>
      <c r="D16" s="127"/>
      <c r="E16" s="128" t="s">
        <v>1152</v>
      </c>
    </row>
    <row r="17" spans="1:5" ht="45" x14ac:dyDescent="0.25">
      <c r="A17" s="126" t="s">
        <v>1153</v>
      </c>
      <c r="B17" s="135" t="s">
        <v>1154</v>
      </c>
      <c r="C17" s="127"/>
      <c r="D17" s="127"/>
      <c r="E17" s="128" t="s">
        <v>1155</v>
      </c>
    </row>
    <row r="18" spans="1:5" ht="30" x14ac:dyDescent="0.25">
      <c r="A18" s="126" t="s">
        <v>1156</v>
      </c>
      <c r="B18" s="135" t="s">
        <v>1157</v>
      </c>
      <c r="C18" s="127"/>
      <c r="D18" s="127"/>
      <c r="E18" s="137" t="s">
        <v>1158</v>
      </c>
    </row>
    <row r="19" spans="1:5" ht="45" x14ac:dyDescent="0.25">
      <c r="A19" s="126" t="s">
        <v>1159</v>
      </c>
      <c r="B19" s="135" t="s">
        <v>1160</v>
      </c>
      <c r="C19" s="127"/>
      <c r="D19" s="127"/>
      <c r="E19" s="128" t="s">
        <v>1161</v>
      </c>
    </row>
    <row r="20" spans="1:5" ht="30" x14ac:dyDescent="0.25">
      <c r="A20" s="126" t="s">
        <v>1162</v>
      </c>
      <c r="B20" s="135" t="s">
        <v>1163</v>
      </c>
      <c r="C20" s="127"/>
      <c r="D20" s="127"/>
      <c r="E20" s="137" t="s">
        <v>1164</v>
      </c>
    </row>
    <row r="21" spans="1:5" ht="75" x14ac:dyDescent="0.25">
      <c r="A21" s="133" t="s">
        <v>1165</v>
      </c>
      <c r="B21" s="127"/>
      <c r="C21" s="138" t="s">
        <v>1166</v>
      </c>
      <c r="D21" s="133" t="s">
        <v>1167</v>
      </c>
      <c r="E21" s="130" t="s">
        <v>1168</v>
      </c>
    </row>
    <row r="22" spans="1:5" x14ac:dyDescent="0.25">
      <c r="A22" s="126" t="s">
        <v>1169</v>
      </c>
      <c r="B22" s="127"/>
      <c r="C22" s="126" t="s">
        <v>1170</v>
      </c>
      <c r="D22" s="127"/>
      <c r="E22" s="129" t="s">
        <v>1171</v>
      </c>
    </row>
    <row r="23" spans="1:5" x14ac:dyDescent="0.25">
      <c r="A23" s="126" t="s">
        <v>1172</v>
      </c>
      <c r="B23" s="127"/>
      <c r="C23" s="126" t="s">
        <v>1173</v>
      </c>
      <c r="D23" s="126" t="s">
        <v>1174</v>
      </c>
      <c r="E23" s="129" t="s">
        <v>1175</v>
      </c>
    </row>
    <row r="24" spans="1:5" ht="30" x14ac:dyDescent="0.25">
      <c r="A24" s="126" t="s">
        <v>1176</v>
      </c>
      <c r="B24" s="127"/>
      <c r="C24" s="131" t="s">
        <v>1166</v>
      </c>
      <c r="D24" s="126" t="s">
        <v>1167</v>
      </c>
      <c r="E24" s="129" t="s">
        <v>1177</v>
      </c>
    </row>
    <row r="25" spans="1:5" ht="120" x14ac:dyDescent="0.25">
      <c r="A25" s="126" t="s">
        <v>1178</v>
      </c>
      <c r="B25" s="126" t="s">
        <v>1179</v>
      </c>
      <c r="C25" s="127"/>
      <c r="D25" s="126" t="s">
        <v>1180</v>
      </c>
      <c r="E25" s="129" t="s">
        <v>1181</v>
      </c>
    </row>
    <row r="26" spans="1:5" x14ac:dyDescent="0.25">
      <c r="A26" s="139" t="s">
        <v>1182</v>
      </c>
      <c r="B26" s="140"/>
      <c r="C26" s="139" t="s">
        <v>1183</v>
      </c>
      <c r="D26" s="140"/>
      <c r="E26" s="141" t="s">
        <v>1184</v>
      </c>
    </row>
    <row r="27" spans="1:5" ht="75" x14ac:dyDescent="0.25">
      <c r="A27" s="131" t="s">
        <v>1185</v>
      </c>
      <c r="B27" s="138" t="s">
        <v>1186</v>
      </c>
      <c r="C27" s="142"/>
      <c r="D27" s="138" t="s">
        <v>1187</v>
      </c>
      <c r="E27" s="129" t="s">
        <v>1188</v>
      </c>
    </row>
    <row r="28" spans="1:5" x14ac:dyDescent="0.25">
      <c r="A28" s="131" t="s">
        <v>744</v>
      </c>
      <c r="B28" s="142"/>
      <c r="C28" s="142"/>
      <c r="D28" s="138"/>
      <c r="E28" s="129" t="s">
        <v>1189</v>
      </c>
    </row>
    <row r="29" spans="1:5" x14ac:dyDescent="0.25">
      <c r="A29" s="131" t="s">
        <v>747</v>
      </c>
      <c r="B29" s="142"/>
      <c r="C29" s="142"/>
      <c r="D29" s="138"/>
      <c r="E29" s="129" t="s">
        <v>1190</v>
      </c>
    </row>
    <row r="30" spans="1:5" x14ac:dyDescent="0.25">
      <c r="A30" s="131" t="s">
        <v>750</v>
      </c>
      <c r="B30" s="142"/>
      <c r="C30" s="142"/>
      <c r="D30" s="138"/>
      <c r="E30" s="129" t="s">
        <v>1191</v>
      </c>
    </row>
    <row r="31" spans="1:5" ht="75" x14ac:dyDescent="0.25">
      <c r="A31" s="133" t="s">
        <v>1192</v>
      </c>
      <c r="B31" s="133"/>
      <c r="C31" s="133"/>
      <c r="D31" s="133"/>
      <c r="E31" s="143" t="s">
        <v>1193</v>
      </c>
    </row>
    <row r="32" spans="1:5" ht="60" x14ac:dyDescent="0.25">
      <c r="A32" s="126" t="s">
        <v>1194</v>
      </c>
      <c r="B32" s="127"/>
      <c r="C32" s="126" t="s">
        <v>1195</v>
      </c>
      <c r="D32" s="126" t="s">
        <v>1196</v>
      </c>
      <c r="E32" s="129" t="s">
        <v>1197</v>
      </c>
    </row>
    <row r="33" spans="1:5" ht="30" x14ac:dyDescent="0.25">
      <c r="A33" s="126" t="s">
        <v>1198</v>
      </c>
      <c r="B33" s="131" t="s">
        <v>1199</v>
      </c>
      <c r="C33" s="127"/>
      <c r="D33" s="126" t="s">
        <v>1200</v>
      </c>
      <c r="E33" s="129" t="s">
        <v>1201</v>
      </c>
    </row>
    <row r="34" spans="1:5" ht="75" x14ac:dyDescent="0.25">
      <c r="A34" s="126" t="s">
        <v>1202</v>
      </c>
      <c r="B34" s="126" t="s">
        <v>1203</v>
      </c>
      <c r="C34" s="127"/>
      <c r="D34" s="126" t="s">
        <v>1204</v>
      </c>
      <c r="E34" s="130" t="s">
        <v>1205</v>
      </c>
    </row>
    <row r="35" spans="1:5" x14ac:dyDescent="0.25">
      <c r="A35" s="133" t="s">
        <v>1206</v>
      </c>
      <c r="B35" s="127"/>
      <c r="C35" s="133" t="s">
        <v>1207</v>
      </c>
      <c r="D35" s="127"/>
      <c r="E35" s="134" t="s">
        <v>1208</v>
      </c>
    </row>
    <row r="36" spans="1:5" x14ac:dyDescent="0.25">
      <c r="A36" s="126" t="s">
        <v>1209</v>
      </c>
      <c r="B36" s="133"/>
      <c r="C36" s="133"/>
      <c r="D36" s="133"/>
      <c r="E36" s="144" t="s">
        <v>1210</v>
      </c>
    </row>
    <row r="37" spans="1:5" ht="45" x14ac:dyDescent="0.25">
      <c r="A37" s="126" t="s">
        <v>1211</v>
      </c>
      <c r="B37" s="126" t="s">
        <v>1212</v>
      </c>
      <c r="C37" s="127"/>
      <c r="D37" s="127"/>
      <c r="E37" s="129" t="s">
        <v>1213</v>
      </c>
    </row>
    <row r="38" spans="1:5" ht="30" x14ac:dyDescent="0.25">
      <c r="A38" s="126" t="s">
        <v>1214</v>
      </c>
      <c r="B38" s="131" t="s">
        <v>1199</v>
      </c>
      <c r="C38" s="127"/>
      <c r="D38" s="131" t="s">
        <v>1215</v>
      </c>
      <c r="E38" s="128" t="s">
        <v>1216</v>
      </c>
    </row>
    <row r="39" spans="1:5" x14ac:dyDescent="0.25">
      <c r="A39" s="126" t="s">
        <v>1217</v>
      </c>
      <c r="B39" s="126" t="s">
        <v>1218</v>
      </c>
      <c r="C39" s="126" t="s">
        <v>1219</v>
      </c>
      <c r="D39" s="126" t="s">
        <v>1220</v>
      </c>
      <c r="E39" s="129" t="s">
        <v>1221</v>
      </c>
    </row>
    <row r="40" spans="1:5" x14ac:dyDescent="0.25">
      <c r="A40" s="145" t="s">
        <v>1222</v>
      </c>
      <c r="B40" s="146"/>
      <c r="C40" s="145" t="s">
        <v>1223</v>
      </c>
      <c r="D40" s="146"/>
      <c r="E40" s="135" t="s">
        <v>1224</v>
      </c>
    </row>
    <row r="41" spans="1:5" ht="30" x14ac:dyDescent="0.25">
      <c r="A41" s="147" t="s">
        <v>1225</v>
      </c>
      <c r="B41" s="146"/>
      <c r="C41" s="148" t="s">
        <v>1226</v>
      </c>
      <c r="D41" s="146"/>
      <c r="E41" s="135" t="s">
        <v>1227</v>
      </c>
    </row>
    <row r="42" spans="1:5" ht="60" x14ac:dyDescent="0.25">
      <c r="A42" s="126" t="s">
        <v>1228</v>
      </c>
      <c r="B42" s="126" t="s">
        <v>1229</v>
      </c>
      <c r="C42" s="131" t="s">
        <v>1230</v>
      </c>
      <c r="D42" s="126" t="s">
        <v>1231</v>
      </c>
      <c r="E42" s="129" t="s">
        <v>1232</v>
      </c>
    </row>
    <row r="43" spans="1:5" x14ac:dyDescent="0.25">
      <c r="A43" s="131" t="s">
        <v>1233</v>
      </c>
      <c r="B43" s="142"/>
      <c r="C43" s="131" t="s">
        <v>1234</v>
      </c>
      <c r="D43" s="142"/>
      <c r="E43" s="129" t="s">
        <v>1235</v>
      </c>
    </row>
    <row r="44" spans="1:5" ht="45" x14ac:dyDescent="0.25">
      <c r="A44" s="126" t="s">
        <v>1236</v>
      </c>
      <c r="B44" s="138" t="s">
        <v>1237</v>
      </c>
      <c r="C44" s="138" t="s">
        <v>1238</v>
      </c>
      <c r="D44" s="133" t="s">
        <v>1239</v>
      </c>
      <c r="E44" s="129" t="s">
        <v>1240</v>
      </c>
    </row>
    <row r="45" spans="1:5" ht="30" x14ac:dyDescent="0.25">
      <c r="A45" s="126" t="s">
        <v>1241</v>
      </c>
      <c r="B45" s="127"/>
      <c r="C45" s="126" t="s">
        <v>1242</v>
      </c>
      <c r="D45" s="126" t="s">
        <v>1243</v>
      </c>
      <c r="E45" s="130" t="s">
        <v>1244</v>
      </c>
    </row>
    <row r="46" spans="1:5" ht="30" x14ac:dyDescent="0.25">
      <c r="A46" s="126" t="s">
        <v>1245</v>
      </c>
      <c r="B46" s="127"/>
      <c r="C46" s="126" t="s">
        <v>1246</v>
      </c>
      <c r="D46" s="126" t="s">
        <v>1247</v>
      </c>
      <c r="E46" s="130" t="s">
        <v>1248</v>
      </c>
    </row>
    <row r="47" spans="1:5" ht="45" x14ac:dyDescent="0.25">
      <c r="A47" s="126" t="s">
        <v>1249</v>
      </c>
      <c r="B47" s="133" t="s">
        <v>1250</v>
      </c>
      <c r="C47" s="127"/>
      <c r="D47" s="126" t="s">
        <v>1251</v>
      </c>
      <c r="E47" s="129" t="s">
        <v>1252</v>
      </c>
    </row>
    <row r="48" spans="1:5" ht="60" x14ac:dyDescent="0.25">
      <c r="A48" s="126" t="s">
        <v>1253</v>
      </c>
      <c r="B48" s="138" t="s">
        <v>1254</v>
      </c>
      <c r="C48" s="127"/>
      <c r="D48" s="131" t="s">
        <v>1255</v>
      </c>
      <c r="E48" s="129" t="s">
        <v>1256</v>
      </c>
    </row>
    <row r="49" spans="1:5" x14ac:dyDescent="0.25">
      <c r="A49" s="133" t="s">
        <v>1257</v>
      </c>
      <c r="B49" s="127"/>
      <c r="C49" s="133" t="s">
        <v>1258</v>
      </c>
      <c r="D49" s="133" t="s">
        <v>1259</v>
      </c>
      <c r="E49" s="134" t="s">
        <v>1260</v>
      </c>
    </row>
    <row r="50" spans="1:5" x14ac:dyDescent="0.25">
      <c r="A50" s="133" t="s">
        <v>1261</v>
      </c>
      <c r="B50" s="127"/>
      <c r="C50" s="133" t="s">
        <v>1262</v>
      </c>
      <c r="D50" s="133" t="s">
        <v>1263</v>
      </c>
      <c r="E50" s="149" t="s">
        <v>1264</v>
      </c>
    </row>
    <row r="51" spans="1:5" x14ac:dyDescent="0.25">
      <c r="A51" s="133" t="s">
        <v>1265</v>
      </c>
      <c r="B51" s="127"/>
      <c r="C51" s="133" t="s">
        <v>1109</v>
      </c>
      <c r="D51" s="133" t="s">
        <v>1266</v>
      </c>
      <c r="E51" s="149" t="s">
        <v>1267</v>
      </c>
    </row>
    <row r="52" spans="1:5" ht="30" x14ac:dyDescent="0.25">
      <c r="A52" s="133" t="s">
        <v>1268</v>
      </c>
      <c r="B52" s="127"/>
      <c r="C52" s="138" t="s">
        <v>1269</v>
      </c>
      <c r="D52" s="133" t="s">
        <v>1270</v>
      </c>
      <c r="E52" s="134" t="s">
        <v>1271</v>
      </c>
    </row>
    <row r="53" spans="1:5" ht="30" x14ac:dyDescent="0.25">
      <c r="A53" s="133" t="s">
        <v>1272</v>
      </c>
      <c r="B53" s="127"/>
      <c r="C53" s="133" t="s">
        <v>1273</v>
      </c>
      <c r="D53" s="133" t="s">
        <v>1274</v>
      </c>
      <c r="E53" s="129" t="s">
        <v>1275</v>
      </c>
    </row>
    <row r="54" spans="1:5" x14ac:dyDescent="0.25">
      <c r="A54" s="133" t="s">
        <v>1276</v>
      </c>
      <c r="B54" s="133" t="s">
        <v>1277</v>
      </c>
      <c r="C54" s="133" t="s">
        <v>1278</v>
      </c>
      <c r="D54" s="133" t="s">
        <v>1279</v>
      </c>
      <c r="E54" s="134" t="s">
        <v>1280</v>
      </c>
    </row>
    <row r="55" spans="1:5" ht="45" x14ac:dyDescent="0.25">
      <c r="A55" s="133" t="s">
        <v>1281</v>
      </c>
      <c r="B55" s="127"/>
      <c r="C55" s="133" t="s">
        <v>1282</v>
      </c>
      <c r="D55" s="138" t="s">
        <v>1283</v>
      </c>
      <c r="E55" s="126" t="s">
        <v>1284</v>
      </c>
    </row>
    <row r="56" spans="1:5" ht="45" x14ac:dyDescent="0.25">
      <c r="A56" s="133" t="s">
        <v>1285</v>
      </c>
      <c r="B56" s="127"/>
      <c r="C56" s="133" t="s">
        <v>1286</v>
      </c>
      <c r="D56" s="138" t="s">
        <v>1287</v>
      </c>
      <c r="E56" s="126" t="s">
        <v>1288</v>
      </c>
    </row>
    <row r="57" spans="1:5" x14ac:dyDescent="0.25">
      <c r="A57" s="133" t="s">
        <v>1289</v>
      </c>
      <c r="B57" s="127"/>
      <c r="C57" s="133" t="s">
        <v>1290</v>
      </c>
      <c r="D57" s="127"/>
      <c r="E57" s="134" t="s">
        <v>1291</v>
      </c>
    </row>
    <row r="58" spans="1:5" x14ac:dyDescent="0.25">
      <c r="A58" s="133" t="s">
        <v>1292</v>
      </c>
      <c r="B58" s="127"/>
      <c r="C58" s="133" t="s">
        <v>1293</v>
      </c>
      <c r="D58" s="133" t="s">
        <v>1294</v>
      </c>
      <c r="E58" s="134" t="s">
        <v>1295</v>
      </c>
    </row>
    <row r="59" spans="1:5" x14ac:dyDescent="0.25">
      <c r="A59" s="133" t="s">
        <v>1296</v>
      </c>
      <c r="B59" s="133" t="s">
        <v>1297</v>
      </c>
      <c r="C59" s="133" t="s">
        <v>1298</v>
      </c>
      <c r="D59" s="133" t="s">
        <v>1299</v>
      </c>
      <c r="E59" s="134" t="s">
        <v>1300</v>
      </c>
    </row>
    <row r="60" spans="1:5" x14ac:dyDescent="0.25">
      <c r="A60" s="133" t="s">
        <v>1301</v>
      </c>
      <c r="B60" s="127"/>
      <c r="C60" s="133" t="s">
        <v>1302</v>
      </c>
      <c r="D60" s="127"/>
      <c r="E60" s="134" t="s">
        <v>1303</v>
      </c>
    </row>
    <row r="61" spans="1:5" ht="45" x14ac:dyDescent="0.25">
      <c r="A61" s="133" t="s">
        <v>1304</v>
      </c>
      <c r="B61" s="133" t="s">
        <v>1305</v>
      </c>
      <c r="C61" s="127"/>
      <c r="D61" s="138" t="s">
        <v>1306</v>
      </c>
      <c r="E61" s="126" t="s">
        <v>1307</v>
      </c>
    </row>
    <row r="62" spans="1:5" x14ac:dyDescent="0.25">
      <c r="A62" s="133" t="s">
        <v>1308</v>
      </c>
      <c r="B62" s="133" t="s">
        <v>1297</v>
      </c>
      <c r="C62" s="127"/>
      <c r="D62" s="127"/>
      <c r="E62" s="134" t="s">
        <v>1309</v>
      </c>
    </row>
    <row r="63" spans="1:5" x14ac:dyDescent="0.25">
      <c r="A63" s="133" t="s">
        <v>1310</v>
      </c>
      <c r="B63" s="133" t="s">
        <v>1297</v>
      </c>
      <c r="C63" s="127"/>
      <c r="D63" s="127"/>
      <c r="E63" s="134" t="s">
        <v>1311</v>
      </c>
    </row>
    <row r="64" spans="1:5" x14ac:dyDescent="0.25">
      <c r="A64" s="150" t="s">
        <v>1312</v>
      </c>
      <c r="B64" s="133" t="s">
        <v>1297</v>
      </c>
      <c r="C64" s="127"/>
      <c r="D64" s="133" t="s">
        <v>1313</v>
      </c>
      <c r="E64" s="149" t="s">
        <v>1314</v>
      </c>
    </row>
    <row r="65" spans="1:5" ht="30" x14ac:dyDescent="0.25">
      <c r="A65" s="150" t="s">
        <v>1315</v>
      </c>
      <c r="B65" s="133" t="s">
        <v>1297</v>
      </c>
      <c r="C65" s="127"/>
      <c r="D65" s="133" t="s">
        <v>1316</v>
      </c>
      <c r="E65" s="130" t="s">
        <v>1317</v>
      </c>
    </row>
    <row r="66" spans="1:5" x14ac:dyDescent="0.25">
      <c r="A66" s="150" t="s">
        <v>1318</v>
      </c>
      <c r="B66" s="133" t="s">
        <v>1297</v>
      </c>
      <c r="C66" s="127"/>
      <c r="D66" s="133" t="s">
        <v>1319</v>
      </c>
      <c r="E66" s="151" t="s">
        <v>1320</v>
      </c>
    </row>
    <row r="67" spans="1:5" x14ac:dyDescent="0.25">
      <c r="A67" s="150" t="s">
        <v>1321</v>
      </c>
      <c r="B67" s="133" t="s">
        <v>1297</v>
      </c>
      <c r="C67" s="127"/>
      <c r="D67" s="133" t="s">
        <v>1322</v>
      </c>
      <c r="E67" s="151" t="s">
        <v>1323</v>
      </c>
    </row>
    <row r="68" spans="1:5" x14ac:dyDescent="0.25">
      <c r="A68" s="133" t="s">
        <v>1324</v>
      </c>
      <c r="B68" s="133" t="s">
        <v>1297</v>
      </c>
      <c r="C68" s="127"/>
      <c r="D68" s="133" t="s">
        <v>1325</v>
      </c>
      <c r="E68" s="149" t="s">
        <v>1326</v>
      </c>
    </row>
    <row r="69" spans="1:5" x14ac:dyDescent="0.25">
      <c r="A69" s="150" t="s">
        <v>1327</v>
      </c>
      <c r="B69" s="133" t="s">
        <v>1297</v>
      </c>
      <c r="C69" s="127"/>
      <c r="D69" s="133" t="s">
        <v>1328</v>
      </c>
      <c r="E69" s="149" t="s">
        <v>1329</v>
      </c>
    </row>
    <row r="70" spans="1:5" ht="30" x14ac:dyDescent="0.25">
      <c r="A70" s="150" t="s">
        <v>1330</v>
      </c>
      <c r="B70" s="133" t="s">
        <v>1297</v>
      </c>
      <c r="C70" s="127"/>
      <c r="D70" s="133" t="s">
        <v>1331</v>
      </c>
      <c r="E70" s="129" t="s">
        <v>1332</v>
      </c>
    </row>
    <row r="71" spans="1:5" ht="45" x14ac:dyDescent="0.25">
      <c r="A71" s="152" t="s">
        <v>1333</v>
      </c>
      <c r="B71" s="133" t="s">
        <v>1297</v>
      </c>
      <c r="C71" s="153"/>
      <c r="D71" s="153"/>
      <c r="E71" s="130" t="s">
        <v>1334</v>
      </c>
    </row>
    <row r="72" spans="1:5" ht="45" x14ac:dyDescent="0.25">
      <c r="A72" s="133" t="s">
        <v>1335</v>
      </c>
      <c r="B72" s="133" t="s">
        <v>1203</v>
      </c>
      <c r="C72" s="127"/>
      <c r="D72" s="127"/>
      <c r="E72" s="130" t="s">
        <v>1336</v>
      </c>
    </row>
    <row r="73" spans="1:5" x14ac:dyDescent="0.25">
      <c r="A73" s="133" t="s">
        <v>1337</v>
      </c>
      <c r="B73" s="133" t="s">
        <v>1203</v>
      </c>
      <c r="C73" s="127"/>
      <c r="D73" s="133" t="s">
        <v>1338</v>
      </c>
      <c r="E73" s="149" t="s">
        <v>1339</v>
      </c>
    </row>
    <row r="74" spans="1:5" x14ac:dyDescent="0.25">
      <c r="A74" s="133" t="s">
        <v>1340</v>
      </c>
      <c r="B74" s="133" t="s">
        <v>1203</v>
      </c>
      <c r="C74" s="127"/>
      <c r="D74" s="133" t="s">
        <v>1341</v>
      </c>
      <c r="E74" s="149" t="s">
        <v>1342</v>
      </c>
    </row>
    <row r="75" spans="1:5" x14ac:dyDescent="0.25">
      <c r="A75" s="133" t="s">
        <v>1343</v>
      </c>
      <c r="B75" s="133" t="s">
        <v>1203</v>
      </c>
      <c r="C75" s="127"/>
      <c r="D75" s="133" t="s">
        <v>1344</v>
      </c>
      <c r="E75" s="149" t="s">
        <v>1345</v>
      </c>
    </row>
    <row r="76" spans="1:5" ht="31.5" customHeight="1" x14ac:dyDescent="0.25">
      <c r="A76" s="133" t="s">
        <v>1346</v>
      </c>
      <c r="B76" s="131" t="s">
        <v>1130</v>
      </c>
      <c r="C76" s="127"/>
      <c r="D76" s="127"/>
      <c r="E76" s="130" t="s">
        <v>1347</v>
      </c>
    </row>
    <row r="77" spans="1:5" x14ac:dyDescent="0.25">
      <c r="A77" s="133" t="s">
        <v>1348</v>
      </c>
      <c r="B77" s="138" t="s">
        <v>1186</v>
      </c>
      <c r="C77" s="127"/>
      <c r="D77" s="127"/>
      <c r="E77" s="149" t="s">
        <v>1349</v>
      </c>
    </row>
    <row r="78" spans="1:5" x14ac:dyDescent="0.25">
      <c r="A78" s="133" t="s">
        <v>1350</v>
      </c>
      <c r="B78" s="127"/>
      <c r="C78" s="127"/>
      <c r="D78" s="133" t="s">
        <v>1351</v>
      </c>
      <c r="E78" s="149" t="s">
        <v>1352</v>
      </c>
    </row>
    <row r="79" spans="1:5" x14ac:dyDescent="0.25">
      <c r="A79" s="150" t="s">
        <v>1096</v>
      </c>
      <c r="B79" s="133" t="s">
        <v>1277</v>
      </c>
      <c r="C79" s="133" t="s">
        <v>1278</v>
      </c>
      <c r="D79" s="133" t="s">
        <v>1279</v>
      </c>
      <c r="E79" s="149" t="s">
        <v>1353</v>
      </c>
    </row>
    <row r="80" spans="1:5" ht="45" x14ac:dyDescent="0.25">
      <c r="A80" s="150" t="s">
        <v>1354</v>
      </c>
      <c r="B80" s="127"/>
      <c r="C80" s="133" t="s">
        <v>1282</v>
      </c>
      <c r="D80" s="138" t="s">
        <v>1283</v>
      </c>
      <c r="E80" s="149" t="s">
        <v>1355</v>
      </c>
    </row>
    <row r="81" spans="1:5" ht="45" x14ac:dyDescent="0.25">
      <c r="A81" s="133" t="s">
        <v>1356</v>
      </c>
      <c r="B81" s="127"/>
      <c r="C81" s="127"/>
      <c r="D81" s="138" t="s">
        <v>1357</v>
      </c>
      <c r="E81" s="149" t="s">
        <v>1358</v>
      </c>
    </row>
    <row r="82" spans="1:5" ht="30" x14ac:dyDescent="0.25">
      <c r="A82" s="133" t="s">
        <v>1359</v>
      </c>
      <c r="B82" s="127"/>
      <c r="C82" s="127"/>
      <c r="D82" s="138" t="s">
        <v>1360</v>
      </c>
      <c r="E82" s="149" t="s">
        <v>1361</v>
      </c>
    </row>
    <row r="83" spans="1:5" ht="45" x14ac:dyDescent="0.25">
      <c r="A83" s="133" t="s">
        <v>1362</v>
      </c>
      <c r="B83" s="127"/>
      <c r="C83" s="127"/>
      <c r="D83" s="138" t="s">
        <v>1363</v>
      </c>
      <c r="E83" s="130" t="s">
        <v>1364</v>
      </c>
    </row>
    <row r="84" spans="1:5" ht="45" x14ac:dyDescent="0.25">
      <c r="A84" s="133" t="s">
        <v>1365</v>
      </c>
      <c r="B84" s="127"/>
      <c r="C84" s="127"/>
      <c r="D84" s="138" t="s">
        <v>1366</v>
      </c>
      <c r="E84" s="149" t="s">
        <v>1367</v>
      </c>
    </row>
    <row r="85" spans="1:5" ht="47.25" customHeight="1" x14ac:dyDescent="0.25">
      <c r="A85" s="133" t="s">
        <v>1368</v>
      </c>
      <c r="B85" s="127"/>
      <c r="C85" s="127"/>
      <c r="D85" s="138" t="s">
        <v>1369</v>
      </c>
      <c r="E85" s="149" t="s">
        <v>1370</v>
      </c>
    </row>
    <row r="86" spans="1:5" ht="45" x14ac:dyDescent="0.25">
      <c r="A86" s="133" t="s">
        <v>1371</v>
      </c>
      <c r="B86" s="127"/>
      <c r="C86" s="127"/>
      <c r="D86" s="138" t="s">
        <v>1372</v>
      </c>
      <c r="E86" s="149" t="s">
        <v>1373</v>
      </c>
    </row>
    <row r="87" spans="1:5" ht="30" x14ac:dyDescent="0.25">
      <c r="A87" s="133" t="s">
        <v>1374</v>
      </c>
      <c r="B87" s="127"/>
      <c r="C87" s="127"/>
      <c r="D87" s="138" t="s">
        <v>1375</v>
      </c>
      <c r="E87" s="149" t="s">
        <v>1376</v>
      </c>
    </row>
    <row r="88" spans="1:5" ht="45" x14ac:dyDescent="0.25">
      <c r="A88" s="133" t="s">
        <v>1377</v>
      </c>
      <c r="B88" s="127"/>
      <c r="C88" s="127"/>
      <c r="D88" s="138" t="s">
        <v>1378</v>
      </c>
      <c r="E88" s="149" t="s">
        <v>1307</v>
      </c>
    </row>
    <row r="89" spans="1:5" ht="45" x14ac:dyDescent="0.25">
      <c r="A89" s="133" t="s">
        <v>1379</v>
      </c>
      <c r="B89" s="127"/>
      <c r="C89" s="127"/>
      <c r="D89" s="138" t="s">
        <v>1380</v>
      </c>
      <c r="E89" s="130" t="s">
        <v>1381</v>
      </c>
    </row>
    <row r="90" spans="1:5" x14ac:dyDescent="0.25">
      <c r="A90" s="133" t="s">
        <v>1382</v>
      </c>
      <c r="B90" s="127"/>
      <c r="C90" s="127"/>
      <c r="D90" s="133" t="s">
        <v>1139</v>
      </c>
      <c r="E90" s="149" t="s">
        <v>1383</v>
      </c>
    </row>
    <row r="91" spans="1:5" x14ac:dyDescent="0.25">
      <c r="A91" s="133" t="s">
        <v>1384</v>
      </c>
      <c r="B91" s="127"/>
      <c r="C91" s="127"/>
      <c r="D91" s="133" t="s">
        <v>1385</v>
      </c>
      <c r="E91" s="149" t="s">
        <v>1386</v>
      </c>
    </row>
    <row r="92" spans="1:5" x14ac:dyDescent="0.25">
      <c r="A92" s="150" t="s">
        <v>1387</v>
      </c>
      <c r="B92" s="127"/>
      <c r="C92" s="127"/>
      <c r="D92" s="133" t="s">
        <v>1388</v>
      </c>
      <c r="E92" s="149" t="s">
        <v>1389</v>
      </c>
    </row>
    <row r="93" spans="1:5" x14ac:dyDescent="0.25">
      <c r="A93" s="150" t="s">
        <v>1390</v>
      </c>
      <c r="B93" s="127"/>
      <c r="C93" s="127"/>
      <c r="D93" s="133" t="s">
        <v>1391</v>
      </c>
      <c r="E93" s="149" t="s">
        <v>1392</v>
      </c>
    </row>
    <row r="94" spans="1:5" x14ac:dyDescent="0.25">
      <c r="A94" s="150" t="s">
        <v>1393</v>
      </c>
      <c r="B94" s="127"/>
      <c r="C94" s="127"/>
      <c r="D94" s="133" t="s">
        <v>1394</v>
      </c>
      <c r="E94" s="149" t="s">
        <v>1395</v>
      </c>
    </row>
    <row r="95" spans="1:5" x14ac:dyDescent="0.25">
      <c r="A95" s="150" t="s">
        <v>1396</v>
      </c>
      <c r="B95" s="127"/>
      <c r="C95" s="127"/>
      <c r="D95" s="133" t="s">
        <v>1397</v>
      </c>
      <c r="E95" s="149" t="s">
        <v>1398</v>
      </c>
    </row>
    <row r="96" spans="1:5" x14ac:dyDescent="0.25">
      <c r="A96" s="150" t="s">
        <v>1399</v>
      </c>
      <c r="B96" s="127"/>
      <c r="C96" s="127"/>
      <c r="D96" s="133" t="s">
        <v>1400</v>
      </c>
      <c r="E96" s="149" t="s">
        <v>1401</v>
      </c>
    </row>
    <row r="97" spans="1:5" x14ac:dyDescent="0.25">
      <c r="A97" s="150" t="s">
        <v>1402</v>
      </c>
      <c r="B97" s="127"/>
      <c r="C97" s="127"/>
      <c r="D97" s="133" t="s">
        <v>1403</v>
      </c>
      <c r="E97" s="149" t="s">
        <v>1404</v>
      </c>
    </row>
    <row r="98" spans="1:5" x14ac:dyDescent="0.25">
      <c r="A98" s="150" t="s">
        <v>1405</v>
      </c>
      <c r="B98" s="127"/>
      <c r="C98" s="127"/>
      <c r="D98" s="133" t="s">
        <v>1319</v>
      </c>
      <c r="E98" s="149" t="s">
        <v>1406</v>
      </c>
    </row>
    <row r="99" spans="1:5" x14ac:dyDescent="0.25">
      <c r="A99" s="150" t="s">
        <v>1407</v>
      </c>
      <c r="B99" s="127"/>
      <c r="C99" s="127"/>
      <c r="D99" s="133" t="s">
        <v>1316</v>
      </c>
      <c r="E99" s="149" t="s">
        <v>1408</v>
      </c>
    </row>
    <row r="100" spans="1:5" x14ac:dyDescent="0.25">
      <c r="A100" s="150" t="s">
        <v>1409</v>
      </c>
      <c r="B100" s="127"/>
      <c r="C100" s="127"/>
      <c r="D100" s="133" t="s">
        <v>1322</v>
      </c>
      <c r="E100" s="149" t="s">
        <v>1410</v>
      </c>
    </row>
    <row r="101" spans="1:5" x14ac:dyDescent="0.25">
      <c r="A101" s="150" t="s">
        <v>1411</v>
      </c>
      <c r="B101" s="127"/>
      <c r="C101" s="127"/>
      <c r="D101" s="133" t="s">
        <v>1328</v>
      </c>
      <c r="E101" s="149" t="s">
        <v>1412</v>
      </c>
    </row>
    <row r="102" spans="1:5" x14ac:dyDescent="0.25">
      <c r="A102" s="133" t="s">
        <v>1413</v>
      </c>
      <c r="B102" s="127"/>
      <c r="C102" s="127"/>
      <c r="D102" s="133" t="s">
        <v>1325</v>
      </c>
      <c r="E102" s="149" t="s">
        <v>1398</v>
      </c>
    </row>
    <row r="103" spans="1:5" x14ac:dyDescent="0.25">
      <c r="A103" s="133" t="s">
        <v>1414</v>
      </c>
      <c r="B103" s="127"/>
      <c r="C103" s="127"/>
      <c r="D103" s="133" t="s">
        <v>1415</v>
      </c>
      <c r="E103" s="149" t="s">
        <v>1416</v>
      </c>
    </row>
    <row r="104" spans="1:5" x14ac:dyDescent="0.25">
      <c r="A104" s="133" t="s">
        <v>1417</v>
      </c>
      <c r="B104" s="127"/>
      <c r="C104" s="127"/>
      <c r="D104" s="133" t="s">
        <v>1418</v>
      </c>
      <c r="E104" s="149" t="s">
        <v>1419</v>
      </c>
    </row>
    <row r="105" spans="1:5" x14ac:dyDescent="0.25">
      <c r="A105" s="150" t="s">
        <v>1420</v>
      </c>
      <c r="B105" s="127"/>
      <c r="C105" s="127"/>
      <c r="D105" s="133" t="s">
        <v>1421</v>
      </c>
      <c r="E105" s="149" t="s">
        <v>1422</v>
      </c>
    </row>
    <row r="106" spans="1:5" x14ac:dyDescent="0.25">
      <c r="A106" s="133" t="s">
        <v>1423</v>
      </c>
      <c r="B106" s="127"/>
      <c r="C106" s="127"/>
      <c r="D106" s="133" t="s">
        <v>1424</v>
      </c>
      <c r="E106" s="149" t="s">
        <v>1425</v>
      </c>
    </row>
    <row r="107" spans="1:5" x14ac:dyDescent="0.25">
      <c r="A107" s="133" t="s">
        <v>1426</v>
      </c>
      <c r="B107" s="127"/>
      <c r="C107" s="127"/>
      <c r="D107" s="133" t="s">
        <v>1427</v>
      </c>
      <c r="E107" s="149" t="s">
        <v>1428</v>
      </c>
    </row>
    <row r="108" spans="1:5" x14ac:dyDescent="0.25">
      <c r="A108" s="133" t="s">
        <v>1429</v>
      </c>
      <c r="B108" s="127"/>
      <c r="C108" s="127"/>
      <c r="D108" s="133" t="s">
        <v>1430</v>
      </c>
      <c r="E108" s="149" t="s">
        <v>1431</v>
      </c>
    </row>
    <row r="109" spans="1:5" x14ac:dyDescent="0.25">
      <c r="A109" s="133" t="s">
        <v>1432</v>
      </c>
      <c r="B109" s="127"/>
      <c r="C109" s="127"/>
      <c r="D109" s="133" t="s">
        <v>1433</v>
      </c>
      <c r="E109" s="149" t="s">
        <v>1434</v>
      </c>
    </row>
    <row r="110" spans="1:5" x14ac:dyDescent="0.25">
      <c r="A110" s="133" t="s">
        <v>1435</v>
      </c>
      <c r="B110" s="127"/>
      <c r="C110" s="127"/>
      <c r="D110" s="133" t="s">
        <v>1436</v>
      </c>
      <c r="E110" s="149" t="s">
        <v>1437</v>
      </c>
    </row>
    <row r="111" spans="1:5" x14ac:dyDescent="0.25">
      <c r="A111" s="133" t="s">
        <v>1438</v>
      </c>
      <c r="B111" s="127"/>
      <c r="C111" s="127"/>
      <c r="D111" s="133" t="s">
        <v>1439</v>
      </c>
      <c r="E111" s="149" t="s">
        <v>1440</v>
      </c>
    </row>
    <row r="112" spans="1:5" x14ac:dyDescent="0.25">
      <c r="A112" s="149" t="s">
        <v>1441</v>
      </c>
      <c r="B112" s="136"/>
      <c r="C112" s="136"/>
      <c r="D112" s="133" t="s">
        <v>1442</v>
      </c>
      <c r="E112" s="149" t="s">
        <v>1443</v>
      </c>
    </row>
    <row r="113" spans="1:5" x14ac:dyDescent="0.25">
      <c r="A113" s="149" t="s">
        <v>1444</v>
      </c>
      <c r="B113" s="136"/>
      <c r="C113" s="136"/>
      <c r="D113" s="133" t="s">
        <v>1445</v>
      </c>
      <c r="E113" s="149" t="s">
        <v>1446</v>
      </c>
    </row>
    <row r="114" spans="1:5" x14ac:dyDescent="0.25">
      <c r="A114" s="154" t="s">
        <v>252</v>
      </c>
      <c r="B114" s="155"/>
      <c r="C114" s="155"/>
      <c r="D114" s="133" t="s">
        <v>1447</v>
      </c>
      <c r="E114" s="149" t="s">
        <v>1448</v>
      </c>
    </row>
    <row r="115" spans="1:5" x14ac:dyDescent="0.25">
      <c r="A115" s="154" t="s">
        <v>254</v>
      </c>
      <c r="B115" s="155"/>
      <c r="C115" s="155"/>
      <c r="D115" s="133" t="s">
        <v>1449</v>
      </c>
      <c r="E115" s="149" t="s">
        <v>1450</v>
      </c>
    </row>
    <row r="116" spans="1:5" x14ac:dyDescent="0.25">
      <c r="A116" s="149" t="s">
        <v>1451</v>
      </c>
      <c r="B116" s="136"/>
      <c r="C116" s="136"/>
      <c r="D116" s="133" t="s">
        <v>1452</v>
      </c>
      <c r="E116" s="149" t="s">
        <v>1453</v>
      </c>
    </row>
    <row r="117" spans="1:5" x14ac:dyDescent="0.25">
      <c r="A117" s="149" t="s">
        <v>1454</v>
      </c>
      <c r="B117" s="136"/>
      <c r="C117" s="136"/>
      <c r="D117" s="133" t="s">
        <v>1455</v>
      </c>
      <c r="E117" s="149" t="s">
        <v>1456</v>
      </c>
    </row>
    <row r="118" spans="1:5" x14ac:dyDescent="0.25">
      <c r="A118" s="149" t="s">
        <v>319</v>
      </c>
      <c r="B118" s="136"/>
      <c r="C118" s="136"/>
      <c r="D118" s="133" t="s">
        <v>1457</v>
      </c>
      <c r="E118" s="149" t="s">
        <v>1458</v>
      </c>
    </row>
    <row r="119" spans="1:5" x14ac:dyDescent="0.25">
      <c r="A119" s="149" t="s">
        <v>1459</v>
      </c>
      <c r="B119" s="136"/>
      <c r="C119" s="136"/>
      <c r="D119" s="134" t="s">
        <v>1338</v>
      </c>
      <c r="E119" s="149" t="s">
        <v>1460</v>
      </c>
    </row>
    <row r="120" spans="1:5" x14ac:dyDescent="0.25">
      <c r="A120" s="149" t="s">
        <v>1461</v>
      </c>
      <c r="B120" s="136"/>
      <c r="C120" s="136"/>
      <c r="D120" s="134" t="s">
        <v>1462</v>
      </c>
      <c r="E120" s="149" t="s">
        <v>1463</v>
      </c>
    </row>
    <row r="121" spans="1:5" x14ac:dyDescent="0.25">
      <c r="A121" s="149" t="s">
        <v>1464</v>
      </c>
      <c r="B121" s="136"/>
      <c r="C121" s="136"/>
      <c r="D121" s="134" t="s">
        <v>1465</v>
      </c>
      <c r="E121" s="149" t="s">
        <v>1466</v>
      </c>
    </row>
    <row r="122" spans="1:5" x14ac:dyDescent="0.25">
      <c r="A122" s="149" t="s">
        <v>1467</v>
      </c>
      <c r="B122" s="136"/>
      <c r="C122" s="136"/>
      <c r="D122" s="134" t="s">
        <v>1468</v>
      </c>
      <c r="E122" s="149" t="s">
        <v>1469</v>
      </c>
    </row>
  </sheetData>
  <autoFilter ref="A1:E1" xr:uid="{00000000-0009-0000-0000-000008000000}"/>
  <hyperlinks>
    <hyperlink ref="E15" r:id="rId1" display="javascript:openlink('INT','unique96ADC6E3D6E107A6C12578C2003839F5','1','');" xr:uid="{00000000-0004-0000-0800-000000000000}"/>
    <hyperlink ref="E18" r:id="rId2" display="javascript:openlink('INT','unique96ADC6E3D6E107A6C12578C2003839F5','1','');" xr:uid="{00000000-0004-0000-0800-000001000000}"/>
    <hyperlink ref="E20" r:id="rId3" display="javascript:openlink('INT','unique96ADC6E3D6E107A6C12578C2003839F5','1','');" xr:uid="{00000000-0004-0000-0800-000002000000}"/>
    <hyperlink ref="E4" r:id="rId4" xr:uid="{00000000-0004-0000-0800-000003000000}"/>
    <hyperlink ref="E6" r:id="rId5" xr:uid="{00000000-0004-0000-0800-000004000000}"/>
    <hyperlink ref="E5" r:id="rId6" xr:uid="{00000000-0004-0000-0800-000005000000}"/>
    <hyperlink ref="E36" r:id="rId7" display="http://www.pfandbrief.de/cms/_internet.nsf/tindex/de_111.htm" xr:uid="{00000000-0004-0000-0800-000006000000}"/>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26"/>
  <sheetViews>
    <sheetView workbookViewId="0"/>
  </sheetViews>
  <sheetFormatPr baseColWidth="10" defaultRowHeight="15" x14ac:dyDescent="0.25"/>
  <sheetData>
    <row r="26" spans="4:4" x14ac:dyDescent="0.25">
      <c r="D26" t="s">
        <v>1098</v>
      </c>
    </row>
  </sheetData>
  <pageMargins left="0.31496062992125984" right="0.31496062992125984" top="0.78740157480314965" bottom="0.78740157480314965" header="0.31496062992125984" footer="0.31496062992125984"/>
  <pageSetup paperSize="9" scale="72"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Introduction</vt:lpstr>
      <vt:lpstr>A. HTT General</vt:lpstr>
      <vt:lpstr>B2. HTT Public Sector Assets</vt:lpstr>
      <vt:lpstr>C. HTT Harmonised Glossary</vt:lpstr>
      <vt:lpstr>Disclaimer</vt:lpstr>
      <vt:lpstr>erweitertes vdp-Template</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'E. Optional ECB-ECAIs data'!Druckbereich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2021-02-01T18:23:05Z</cp:lastPrinted>
  <dcterms:created xsi:type="dcterms:W3CDTF">2016-04-21T08:07:20Z</dcterms:created>
  <dcterms:modified xsi:type="dcterms:W3CDTF">2021-02-01T18:23:35Z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2021-02-01T18:19:16Z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0728f98d-3e72-448e-ba6c-650100a6843e</vt:lpwstr>
  </property>
  <property fmtid="{D5CDD505-2E9C-101B-9397-08002B2CF9AE}" pid="8" name="MSIP_Label_b3ab5c08-0102-4fa9-94b5-6a7244ab7907_ContentBits">
    <vt:lpwstr>1</vt:lpwstr>
  </property>
</Properties>
</file>