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0930\HTT\Offizielle Berichte\Internet\"/>
    </mc:Choice>
  </mc:AlternateContent>
  <xr:revisionPtr revIDLastSave="0" documentId="13_ncr:1_{53214C13-8FB4-4048-B4C6-45A308CCBC40}" xr6:coauthVersionLast="45" xr6:coauthVersionMax="45" xr10:uidLastSave="{00000000-0000-0000-0000-000000000000}"/>
  <bookViews>
    <workbookView xWindow="-120" yWindow="-120" windowWidth="25440" windowHeight="15390" activeTab="1" xr2:uid="{00000000-000D-0000-FFFF-FFFF00000000}"/>
  </bookViews>
  <sheets>
    <sheet name="Disclaimer" sheetId="31" r:id="rId1"/>
    <sheet name="Introduction" sheetId="5" r:id="rId2"/>
    <sheet name="A. HTT General" sheetId="8" r:id="rId3"/>
    <sheet name="B1. HTT Mortgage Assets" sheetId="9" r:id="rId4"/>
    <sheet name="C. HTT Harmonised Glossary" sheetId="12" r:id="rId5"/>
    <sheet name="erweitertes vdp-Template" sheetId="26" r:id="rId6"/>
    <sheet name="E. Optional ECB-ECAIs data" sheetId="18" r:id="rId7"/>
    <sheet name="Temp. Optional COVID 19 impact" sheetId="20" r:id="rId8"/>
    <sheet name="vdp-Glossar (D)" sheetId="28" r:id="rId9"/>
    <sheet name="vdp Disclaimer" sheetId="30" r:id="rId10"/>
  </sheets>
  <externalReferences>
    <externalReference r:id="rId11"/>
    <externalReference r:id="rId12"/>
  </externalReferences>
  <definedNames>
    <definedName name="_xlnm._FilterDatabase" localSheetId="2" hidden="1">'A. HTT General'!$L$112:$L$126</definedName>
    <definedName name="_xlnm._FilterDatabase" localSheetId="3" hidden="1">'B1. HTT Mortgage Assets'!$A$11:$D$187</definedName>
    <definedName name="_xlnm._FilterDatabase" localSheetId="8" hidden="1">'vdp-Glossar (D)'!$A$1:$E$122</definedName>
    <definedName name="acceptable_use_policy" localSheetId="0">Disclaimer!#REF!</definedName>
    <definedName name="AktJahr" localSheetId="0">#REF!</definedName>
    <definedName name="AktJahr">#REF!</definedName>
    <definedName name="AktJahrMonat" localSheetId="0">#REF!</definedName>
    <definedName name="AktJahrMonat">#REF!</definedName>
    <definedName name="AktMonat" localSheetId="0">#REF!</definedName>
    <definedName name="AktMonat">#REF!</definedName>
    <definedName name="AktQuartal" localSheetId="0">#REF!</definedName>
    <definedName name="AktQuartal">#REF!</definedName>
    <definedName name="AktQuartKurz" localSheetId="0">#REF!</definedName>
    <definedName name="AktQuartKurz">#REF!</definedName>
    <definedName name="AusfInstitut" localSheetId="0">#REF!</definedName>
    <definedName name="AusfInstitut">#REF!</definedName>
    <definedName name="AuswertBasis" localSheetId="0">#REF!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data'!$A$2:$G$90</definedName>
    <definedName name="_xlnm.Print_Area" localSheetId="5">'erweitertes vdp-Template'!$A$1:$H$39</definedName>
    <definedName name="_xlnm.Print_Area" localSheetId="1">Introduction!$B$2:$J$40</definedName>
    <definedName name="_xlnm.Print_Area" localSheetId="7">'Temp. Optional COVID 19 impact'!$A$1:$I$63</definedName>
    <definedName name="_xlnm.Print_Titles" localSheetId="0">Disclaimer!$2:$2</definedName>
    <definedName name="_xlnm.Print_Titles" localSheetId="8">'vdp-Glossar (D)'!$1:$1</definedName>
    <definedName name="Einheit_Waehrung">#REF!</definedName>
    <definedName name="ErstDatum" localSheetId="0">#REF!</definedName>
    <definedName name="ErstDatum">#REF!</definedName>
    <definedName name="FnRwbBerF" localSheetId="0">#REF!</definedName>
    <definedName name="FnRwbBerF">#REF!</definedName>
    <definedName name="FnRwbBerH" localSheetId="0">#REF!</definedName>
    <definedName name="FnRwbBerH">#REF!</definedName>
    <definedName name="FnRwbBerO" localSheetId="0">#REF!</definedName>
    <definedName name="FnRwbBerO">#REF!</definedName>
    <definedName name="FnRwbBerS" localSheetId="0">#REF!</definedName>
    <definedName name="FnRwbBerS">#REF!</definedName>
    <definedName name="general_tc" localSheetId="0">Disclaimer!$A$61</definedName>
    <definedName name="Institut" localSheetId="0">#REF!</definedName>
    <definedName name="Institut">#REF!</definedName>
    <definedName name="KzRbwBerF" localSheetId="0">#REF!</definedName>
    <definedName name="KzRbwBerF">#REF!</definedName>
    <definedName name="KzRbwBerH" localSheetId="0">#REF!</definedName>
    <definedName name="KzRbwBerH">#REF!</definedName>
    <definedName name="KzRbwBerO" localSheetId="0">#REF!</definedName>
    <definedName name="KzRbwBerO">#REF!</definedName>
    <definedName name="KzRbwBerS" localSheetId="0">#REF!</definedName>
    <definedName name="KzRbwBerS">#REF!</definedName>
    <definedName name="MapVersNr" localSheetId="0">#REF!</definedName>
    <definedName name="MapVersNr">#REF!</definedName>
    <definedName name="privacy_policy" localSheetId="0">Disclaimer!$A$136</definedName>
    <definedName name="ProgVersNr" localSheetId="0">#REF!</definedName>
    <definedName name="ProgVersNr">#REF!</definedName>
    <definedName name="TagFussnoteH" localSheetId="0">#REF!</definedName>
    <definedName name="TagFussnoteH">#REF!</definedName>
    <definedName name="TagFussnoteO" localSheetId="0">#REF!</definedName>
    <definedName name="TagFussnoteO">#REF!</definedName>
    <definedName name="TagWertBerF" localSheetId="0">#REF!</definedName>
    <definedName name="TagWertBerF">#REF!</definedName>
    <definedName name="TagWertBerH" localSheetId="0">#REF!</definedName>
    <definedName name="TagWertBerH">#REF!</definedName>
    <definedName name="TagWertBerS" localSheetId="0">#REF!</definedName>
    <definedName name="TagWertBerS">#REF!</definedName>
    <definedName name="TalFussnote" localSheetId="0">#REF!</definedName>
    <definedName name="TalFussnote">#REF!</definedName>
    <definedName name="TalWertBerF" localSheetId="0">#REF!</definedName>
    <definedName name="TalWertBerF">#REF!</definedName>
    <definedName name="TalWertBerH" localSheetId="0">#REF!</definedName>
    <definedName name="TalWertBerH">#REF!</definedName>
    <definedName name="TalWertBerO" localSheetId="0">#REF!</definedName>
    <definedName name="TalWertBerO">#REF!</definedName>
    <definedName name="TalWertBerS" localSheetId="0">#REF!</definedName>
    <definedName name="TalWertBerS">#REF!</definedName>
    <definedName name="TdhBerGesamt" localSheetId="0">#REF!</definedName>
    <definedName name="TdhBerGesamt">#REF!</definedName>
    <definedName name="TdhBerStaaten" localSheetId="0">#REF!</definedName>
    <definedName name="TdhBerStaaten">#REF!</definedName>
    <definedName name="TdhFussnote" localSheetId="0">#REF!</definedName>
    <definedName name="TdhFussnote">#REF!</definedName>
    <definedName name="TdhUebInsgesamt" localSheetId="0">#REF!</definedName>
    <definedName name="TdhUebInsgesamt">#REF!</definedName>
    <definedName name="TdhWertBerG" localSheetId="0">#REF!</definedName>
    <definedName name="TdhWertBerG">#REF!</definedName>
    <definedName name="TdhWertBerR" localSheetId="0">#REF!</definedName>
    <definedName name="TdhWertBerR">#REF!</definedName>
    <definedName name="TdhWertBerW" localSheetId="0">#REF!</definedName>
    <definedName name="TdhWertBerW">#REF!</definedName>
    <definedName name="TdoBerGesamt" localSheetId="0">#REF!</definedName>
    <definedName name="TdoBerGesamt">#REF!</definedName>
    <definedName name="TdoBerStaaten" localSheetId="0">#REF!</definedName>
    <definedName name="TdoBerStaaten">#REF!</definedName>
    <definedName name="TdoUebSumDw" localSheetId="0">#REF!</definedName>
    <definedName name="TdoUebSumDw">#REF!</definedName>
    <definedName name="TdoUebSumLf" localSheetId="0">#REF!</definedName>
    <definedName name="TdoUebSumLf">#REF!</definedName>
    <definedName name="TdoUebSumRl" localSheetId="0">#REF!</definedName>
    <definedName name="TdoUebSumRl">#REF!</definedName>
    <definedName name="TdoWertBerD" localSheetId="0">#REF!</definedName>
    <definedName name="TdoWertBerD">#REF!</definedName>
    <definedName name="TdoWertBerG" localSheetId="0">#REF!</definedName>
    <definedName name="TdoWertBerG">#REF!</definedName>
    <definedName name="TdoWertBerL" localSheetId="0">#REF!</definedName>
    <definedName name="TdoWertBerL">#REF!</definedName>
    <definedName name="TdoWertBerR" localSheetId="0">#REF!</definedName>
    <definedName name="TdoWertBerR">#REF!</definedName>
    <definedName name="TkBerFlu" localSheetId="0">#REF!</definedName>
    <definedName name="TkBerFlu">#REF!</definedName>
    <definedName name="TkBerHyp" localSheetId="0">#REF!</definedName>
    <definedName name="TkBerHyp">#REF!</definedName>
    <definedName name="TkBerOef" localSheetId="0">#REF!</definedName>
    <definedName name="TkBerOef">#REF!</definedName>
    <definedName name="TkBerSch" localSheetId="0">#REF!</definedName>
    <definedName name="TkBerSch">#REF!</definedName>
    <definedName name="TkFussnote" localSheetId="0">#REF!</definedName>
    <definedName name="TkFussnote">#REF!</definedName>
    <definedName name="TvDatenart" localSheetId="0">#REF!</definedName>
    <definedName name="TvDatenart">#REF!</definedName>
    <definedName name="TvInstitute" localSheetId="0">#REF!</definedName>
    <definedName name="TvInstitute">#REF!</definedName>
    <definedName name="TwBerStaaten" localSheetId="0">#REF!</definedName>
    <definedName name="TwBerStaaten">#REF!</definedName>
    <definedName name="TwFussnote" localSheetId="0">#REF!</definedName>
    <definedName name="TwFussnote">#REF!</definedName>
    <definedName name="UebInstitutQuartal" localSheetId="0">#REF!</definedName>
    <definedName name="UebInstitutQuartal">#REF!</definedName>
    <definedName name="Version" localSheetId="0">#REF!</definedName>
    <definedName name="Version">#REF!</definedName>
    <definedName name="WaehrEinheit" localSheetId="0">#REF!</definedName>
    <definedName name="WaehrEinheit">#REF!</definedName>
    <definedName name="Waehrung" localSheetId="0">#REF!</definedName>
    <definedName name="Waehrung">#REF!</definedName>
    <definedName name="x" localSheetId="0">[1]StTdo!#REF!</definedName>
    <definedName name="x">[1]StTdo!#REF!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6" l="1"/>
  <c r="G83" i="18" l="1"/>
  <c r="G84" i="18"/>
  <c r="G85" i="18"/>
  <c r="G86" i="18"/>
  <c r="G82" i="18"/>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292" i="8"/>
  <c r="D292" i="8"/>
  <c r="D293" i="8"/>
  <c r="F292" i="8"/>
  <c r="D300" i="8"/>
  <c r="D290" i="8"/>
  <c r="C290" i="8"/>
  <c r="C300" i="8"/>
  <c r="C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author>
  </authors>
  <commentList>
    <comment ref="E8" authorId="0" shapeId="0" xr:uid="{16A84C4A-E86C-43EE-AB82-358F657E552E}">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<sst xmlns="http://schemas.openxmlformats.org/spreadsheetml/2006/main" count="2743" uniqueCount="1850">
  <si>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</si>
  <si>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</si>
  <si>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</si>
  <si>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</si>
  <si>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</si>
  <si>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</si>
  <si>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</si>
  <si>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</si>
  <si>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</si>
  <si>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</si>
  <si>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</si>
  <si>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</si>
  <si>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</si>
  <si>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</si>
  <si>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</si>
  <si>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</si>
  <si>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</si>
  <si>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</si>
  <si>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</si>
  <si>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</si>
  <si>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</si>
  <si>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</si>
  <si>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</si>
  <si>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</si>
  <si>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</si>
  <si>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</si>
  <si>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</si>
  <si>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</si>
  <si>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</si>
  <si>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</si>
  <si>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</si>
  <si>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</si>
  <si>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</si>
  <si>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</si>
  <si>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</si>
  <si>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</si>
  <si>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</si>
  <si>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</si>
  <si>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</si>
  <si>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</si>
  <si>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</si>
  <si>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</si>
  <si>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</si>
  <si>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</si>
  <si>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</si>
  <si>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</si>
  <si>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</si>
  <si>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</si>
  <si>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</si>
  <si>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</si>
  <si>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</si>
  <si>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</si>
  <si>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</si>
  <si>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</si>
  <si>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</si>
  <si>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</si>
  <si>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</si>
  <si>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</si>
  <si>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</si>
  <si>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</si>
  <si>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</si>
  <si>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</si>
  <si>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</si>
  <si>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</si>
  <si>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</si>
  <si>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</si>
  <si>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</si>
  <si>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</si>
  <si>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</si>
  <si>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</si>
  <si>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</si>
  <si>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</si>
  <si>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</si>
  <si>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</si>
  <si>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</si>
  <si>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</si>
  <si>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</si>
  <si>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</si>
  <si>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</si>
  <si>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</si>
  <si>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</si>
  <si>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</si>
  <si>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</si>
  <si>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</si>
  <si>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</si>
  <si>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</si>
  <si>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</si>
  <si>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</si>
  <si>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</si>
  <si>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</si>
  <si>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</si>
  <si>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</si>
  <si>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</si>
  <si>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</si>
  <si>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</si>
  <si>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</si>
  <si>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</si>
  <si>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</si>
  <si>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</si>
  <si>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</si>
  <si>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</si>
  <si>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</si>
  <si>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</si>
  <si>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</si>
  <si>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</si>
  <si>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</si>
  <si>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</si>
  <si>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</si>
  <si>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</si>
  <si>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</si>
  <si>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</si>
  <si>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</si>
  <si>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</si>
  <si>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</si>
  <si>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</si>
  <si>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</si>
  <si>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</si>
  <si>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</si>
  <si>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</si>
  <si>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</si>
  <si>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</si>
  <si>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</si>
  <si>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</si>
  <si>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</si>
  <si>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</si>
  <si>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</si>
  <si>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</si>
  <si>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</si>
  <si>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</si>
  <si>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</si>
  <si>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</si>
  <si>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</si>
  <si>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</si>
  <si>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</si>
  <si>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</si>
  <si>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</si>
  <si>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</si>
  <si>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</si>
  <si>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</si>
  <si>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</si>
  <si>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</si>
  <si>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</si>
  <si>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</si>
  <si>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</si>
  <si>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</si>
  <si>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</si>
  <si>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</si>
  <si>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</si>
  <si>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</si>
  <si>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</si>
  <si>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</si>
  <si>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</si>
  <si>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</si>
  <si>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</si>
  <si>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</si>
  <si>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</si>
  <si>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</si>
  <si>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</si>
  <si>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</si>
  <si>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</si>
  <si>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</si>
  <si>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</si>
  <si>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</si>
  <si>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</si>
  <si>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</si>
  <si>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</si>
  <si>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</si>
  <si>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</si>
  <si>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</si>
  <si>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</si>
  <si>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</si>
  <si>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</si>
  <si>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</si>
  <si>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</si>
  <si>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</si>
  <si>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</si>
  <si>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</si>
  <si>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</si>
  <si>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</si>
  <si>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</si>
  <si>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</si>
  <si>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</si>
  <si>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</si>
  <si>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</si>
  <si>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</si>
  <si>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</si>
  <si>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</si>
  <si>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</si>
  <si>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</si>
  <si>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</si>
  <si>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</si>
  <si>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</si>
  <si>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</si>
  <si>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</si>
  <si>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</si>
  <si>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</si>
  <si>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</si>
  <si>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</si>
  <si>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</si>
  <si>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</si>
  <si>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</si>
  <si>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</si>
  <si>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</si>
  <si>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</si>
  <si>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</si>
  <si>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</si>
  <si>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</si>
  <si>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</si>
  <si>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</si>
  <si>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</si>
  <si>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</si>
  <si>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</si>
  <si>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</si>
  <si>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</si>
  <si>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</si>
  <si>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</si>
  <si>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</si>
  <si>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</si>
  <si>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</si>
  <si>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</si>
  <si>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</si>
  <si>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</si>
  <si>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</si>
  <si>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</si>
  <si>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</si>
  <si>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</si>
  <si>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</si>
  <si>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</si>
  <si>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</si>
  <si>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</si>
  <si>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</si>
  <si>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</si>
  <si>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</si>
  <si>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</si>
  <si>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</si>
  <si>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</si>
  <si>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</si>
  <si>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</si>
  <si>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</si>
  <si>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</si>
  <si>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</si>
  <si>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</si>
  <si>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</si>
  <si>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</si>
  <si>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</si>
  <si>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</si>
  <si>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</si>
  <si>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</si>
  <si>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</si>
  <si>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</si>
  <si>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</si>
  <si>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</si>
  <si>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</si>
  <si>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</si>
  <si>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</si>
  <si>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</si>
  <si>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</si>
  <si>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</si>
  <si>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</si>
  <si>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</si>
  <si>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</si>
  <si>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</si>
  <si>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</si>
  <si>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</si>
  <si>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</si>
  <si>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</si>
  <si>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</si>
  <si>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</si>
  <si>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</si>
  <si>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</si>
  <si>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</si>
  <si>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</si>
  <si>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</si>
  <si>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</si>
  <si>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</si>
  <si>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</si>
  <si>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</si>
  <si>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</si>
  <si>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</si>
  <si>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</si>
  <si>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</si>
  <si>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</si>
  <si>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</si>
  <si>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</si>
  <si>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</si>
  <si>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</si>
  <si>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</si>
  <si>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</si>
  <si>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</si>
  <si>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</si>
  <si>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</si>
  <si>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</si>
  <si>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</si>
  <si>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</si>
  <si>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</si>
  <si>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</si>
  <si>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</si>
  <si>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</si>
  <si>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</si>
  <si>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</si>
  <si>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</si>
  <si>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</si>
  <si>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</si>
  <si>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</si>
  <si>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</si>
  <si>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</si>
  <si>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</si>
  <si>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</si>
  <si>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</si>
  <si>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</si>
  <si>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</si>
  <si>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</si>
  <si>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</si>
  <si>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</si>
  <si>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</si>
  <si>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</si>
  <si>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</si>
  <si>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</si>
  <si>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</si>
  <si>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</si>
  <si>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</si>
  <si>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</si>
  <si>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</si>
  <si>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</si>
  <si>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</si>
  <si>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</si>
  <si>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</si>
  <si>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</si>
  <si>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</si>
  <si>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</si>
  <si>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</si>
  <si>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</si>
  <si>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</si>
  <si>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</si>
  <si>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</si>
  <si>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</si>
  <si>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</si>
  <si>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</si>
  <si>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</si>
  <si>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</si>
  <si>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</si>
  <si>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</si>
  <si>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</si>
  <si>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</si>
  <si>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</si>
  <si>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</si>
  <si>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</si>
  <si>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</si>
  <si>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</si>
  <si>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</si>
  <si>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</si>
  <si>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</si>
  <si>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</si>
  <si>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</si>
  <si>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</si>
  <si>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</si>
  <si>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</si>
  <si>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</si>
  <si>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</si>
  <si>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</si>
  <si>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</si>
  <si>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</si>
  <si>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</si>
  <si>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</si>
  <si>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</si>
  <si>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</si>
  <si>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</si>
  <si>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</si>
  <si>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</si>
  <si>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</si>
  <si>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</si>
  <si>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</si>
  <si>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</si>
  <si>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</si>
  <si>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</si>
  <si>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</si>
  <si>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</si>
  <si>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</si>
  <si>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</si>
  <si>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</si>
  <si>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</si>
  <si>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</si>
  <si>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</si>
  <si>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</si>
  <si>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</si>
  <si>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</si>
  <si>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</si>
  <si>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</si>
  <si>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</si>
  <si>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</si>
  <si>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</si>
  <si>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</si>
  <si>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</si>
  <si>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</si>
  <si>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</si>
  <si>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</si>
  <si>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</si>
  <si>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</si>
  <si>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</si>
  <si>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</si>
  <si>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</si>
  <si>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</si>
  <si>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</si>
  <si>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</si>
  <si>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</si>
  <si>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</si>
  <si>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</si>
  <si>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</si>
  <si>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</si>
  <si>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</si>
  <si>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</si>
  <si>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</si>
  <si>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</si>
  <si>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</si>
  <si>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</si>
  <si>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</si>
  <si>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</si>
  <si>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</si>
  <si>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</si>
  <si>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</si>
  <si>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</si>
  <si>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</si>
  <si>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</si>
  <si>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</si>
  <si>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</si>
  <si>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</si>
  <si>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</si>
  <si>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</si>
  <si>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</si>
  <si>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</si>
  <si>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</si>
  <si>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</si>
  <si>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</si>
  <si>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</si>
  <si>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</si>
  <si>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</si>
  <si>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</si>
  <si>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</si>
  <si>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</si>
  <si>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</si>
  <si>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</si>
  <si>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</si>
  <si>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</si>
  <si>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</si>
  <si>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</si>
  <si>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</si>
  <si>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</si>
  <si>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</si>
  <si>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</si>
  <si>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</si>
  <si>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</si>
  <si>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</si>
  <si>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</si>
  <si>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</si>
  <si>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</si>
  <si>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</si>
  <si>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</si>
  <si>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</si>
  <si>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</si>
  <si>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</si>
  <si>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</si>
  <si>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</si>
  <si>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</si>
  <si>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</si>
  <si>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</si>
  <si>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</si>
  <si>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</si>
  <si>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</si>
  <si>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</si>
  <si>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</si>
  <si>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</si>
  <si>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</si>
  <si>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</si>
  <si>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</si>
  <si>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</si>
  <si>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</si>
  <si>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</si>
  <si>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</si>
  <si>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</si>
  <si>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</si>
  <si>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</si>
  <si>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</si>
  <si>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</si>
  <si>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</si>
  <si>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</si>
  <si>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</si>
  <si>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</si>
  <si>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</si>
  <si>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</si>
  <si>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</si>
  <si>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</si>
  <si>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</si>
  <si>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</si>
  <si>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</si>
  <si>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</si>
  <si>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</si>
  <si>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</si>
  <si>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</si>
  <si>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</si>
  <si>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</si>
  <si>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</si>
  <si>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</si>
  <si>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</si>
  <si>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</si>
  <si>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</si>
  <si>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</si>
  <si>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</si>
  <si>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</si>
  <si>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</si>
  <si>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</si>
  <si>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</si>
  <si>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</si>
  <si>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</si>
  <si>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</si>
  <si>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</si>
  <si>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</si>
  <si>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</si>
  <si>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</si>
  <si>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</si>
  <si>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</si>
  <si>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</si>
  <si>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</si>
  <si>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</si>
  <si>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</si>
  <si>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</si>
  <si>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</si>
  <si>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</si>
  <si>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</si>
  <si>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</si>
  <si>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</si>
  <si>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</si>
  <si>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</si>
  <si>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</si>
  <si>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</si>
  <si>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</si>
  <si>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</si>
  <si>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</si>
  <si>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</si>
  <si>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</si>
  <si>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</si>
  <si>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</si>
  <si>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</si>
  <si>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</si>
  <si>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</si>
  <si>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</si>
  <si>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</si>
  <si>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</si>
  <si>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</si>
  <si>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</si>
  <si>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</si>
  <si>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</si>
  <si>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</si>
  <si>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</si>
  <si>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</si>
  <si>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</si>
  <si>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</si>
  <si>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</si>
  <si>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</si>
  <si>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</si>
  <si>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</si>
  <si>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</si>
  <si>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</si>
  <si>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</si>
  <si>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</si>
  <si>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</si>
  <si>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</si>
  <si>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</si>
  <si>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</si>
  <si>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</si>
  <si>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</si>
  <si>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</si>
  <si>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</si>
  <si>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</si>
  <si>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</si>
  <si>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</si>
  <si>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</si>
  <si>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</si>
  <si>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</si>
  <si>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</si>
  <si>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</si>
  <si>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</si>
  <si>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</si>
  <si>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</si>
  <si>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</si>
  <si>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</si>
  <si>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</si>
  <si>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</si>
  <si>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</si>
  <si>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</si>
  <si>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</si>
  <si>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</si>
  <si>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</si>
  <si>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</si>
  <si>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</si>
  <si>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</si>
  <si>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</si>
  <si>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</si>
  <si>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</si>
  <si>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</si>
  <si>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</si>
  <si>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</si>
  <si>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</si>
  <si>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</si>
  <si>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</si>
  <si>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</si>
  <si>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</si>
  <si>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</si>
  <si>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</si>
  <si>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</si>
  <si>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</si>
  <si>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</si>
  <si>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</si>
  <si>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</si>
  <si>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</si>
  <si>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</si>
  <si>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</si>
  <si>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</si>
  <si>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</si>
  <si>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</si>
  <si>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</si>
  <si>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</si>
  <si>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</si>
  <si>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</si>
  <si>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</si>
  <si>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</si>
  <si>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</si>
  <si>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</si>
  <si>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</si>
  <si>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</si>
  <si>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</si>
  <si>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</si>
  <si>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</si>
  <si>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</si>
  <si>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</si>
  <si>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</si>
  <si>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</si>
  <si>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</si>
  <si>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</si>
  <si>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</si>
  <si>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</si>
  <si>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</si>
  <si>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</si>
  <si>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</si>
  <si>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</si>
  <si>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</si>
  <si>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</si>
  <si>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</si>
  <si>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</si>
  <si>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</si>
  <si>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</si>
  <si>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</si>
  <si>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</si>
  <si>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</si>
  <si>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</si>
  <si>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</si>
  <si>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</si>
  <si>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</si>
  <si>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</si>
  <si>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</si>
  <si>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</si>
  <si>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</si>
  <si>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</si>
  <si>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</si>
  <si>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</si>
  <si>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</si>
  <si>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</si>
  <si>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</si>
  <si>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</si>
  <si>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</si>
  <si>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</si>
  <si>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</si>
  <si>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</si>
  <si>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</si>
  <si>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</si>
  <si>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</si>
  <si>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</si>
  <si>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</si>
  <si>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</si>
  <si>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</si>
  <si>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</si>
  <si>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</si>
  <si>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</si>
  <si>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</si>
  <si>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</si>
  <si>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</si>
  <si>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</si>
  <si>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</si>
  <si>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</si>
  <si>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</si>
  <si>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</si>
  <si>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</si>
  <si>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</si>
  <si>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</si>
  <si>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</si>
  <si>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</si>
  <si>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</si>
  <si>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</si>
  <si>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</si>
  <si>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</si>
  <si>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</si>
  <si>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</si>
  <si>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</si>
  <si>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</si>
  <si>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</si>
  <si>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</si>
  <si>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</si>
  <si>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</si>
  <si>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</si>
  <si>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</si>
  <si>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</si>
  <si>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</si>
  <si>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</si>
  <si>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</si>
  <si>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</si>
  <si>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</si>
  <si>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</si>
  <si>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</si>
  <si>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</si>
  <si>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</si>
  <si>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</si>
  <si>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</si>
  <si>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</si>
  <si>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</si>
  <si>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</si>
  <si>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</si>
  <si>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</si>
  <si>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</si>
  <si>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</si>
  <si>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</si>
  <si>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</si>
  <si>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</si>
  <si>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</si>
  <si>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</si>
  <si>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</si>
  <si>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</si>
  <si>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</si>
  <si>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</si>
  <si>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</si>
  <si>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</si>
  <si>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</si>
  <si>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</si>
  <si>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</si>
  <si>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</si>
  <si>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</si>
  <si>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</si>
  <si>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</si>
  <si>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</si>
  <si>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</si>
  <si>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</si>
  <si>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</si>
  <si>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</si>
  <si>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</si>
  <si>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</si>
  <si>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</si>
  <si>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</si>
  <si>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</si>
  <si>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</si>
  <si>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</si>
  <si>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</si>
  <si>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</si>
  <si>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</si>
  <si>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</si>
  <si>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</si>
  <si>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</si>
  <si>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</si>
  <si>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</si>
  <si>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</si>
  <si>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</si>
  <si>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</si>
  <si>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</si>
  <si>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</si>
  <si>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</si>
  <si>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</si>
  <si>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</si>
  <si>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</si>
  <si>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</si>
  <si>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</si>
  <si>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</si>
  <si>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</si>
  <si>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</si>
  <si>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</si>
  <si>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</si>
  <si>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</si>
  <si>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</si>
  <si>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</si>
  <si>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</si>
  <si>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</si>
  <si>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</si>
  <si>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</si>
  <si>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</si>
  <si>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</si>
  <si>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</si>
  <si>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</si>
  <si>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</si>
  <si>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</si>
  <si>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</si>
  <si>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</si>
  <si>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</si>
  <si>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</si>
  <si>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</si>
  <si>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</si>
  <si>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</si>
  <si>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</si>
  <si>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</si>
  <si>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</si>
  <si>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</si>
  <si>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</si>
  <si>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</si>
  <si>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</si>
  <si>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</si>
  <si>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</si>
  <si>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</si>
  <si>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</si>
  <si>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</si>
  <si>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</si>
  <si>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</si>
  <si>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</si>
  <si>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</si>
  <si>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</si>
  <si>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</si>
  <si>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</si>
  <si>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</si>
  <si>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</si>
  <si>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</si>
  <si>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</si>
  <si>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</si>
  <si>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</si>
  <si>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</si>
  <si>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</si>
  <si>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</si>
  <si>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</si>
  <si>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</si>
  <si>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</si>
  <si>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</si>
  <si>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</si>
  <si>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</si>
  <si>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</si>
  <si>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</si>
  <si>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</si>
  <si>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</si>
  <si>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</si>
  <si>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</si>
  <si>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</si>
  <si>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</si>
  <si>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</si>
  <si>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</si>
  <si>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</si>
  <si>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</si>
  <si>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</si>
  <si>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</si>
  <si>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</si>
  <si>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</si>
  <si>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</si>
  <si>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</si>
  <si>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</si>
  <si>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</si>
  <si>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</si>
  <si>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</si>
  <si>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</si>
  <si>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</si>
  <si>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</si>
  <si>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</si>
  <si>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</si>
  <si>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</si>
  <si>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</si>
  <si>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</si>
  <si>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</si>
  <si>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</si>
  <si>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</si>
  <si>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</si>
  <si>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</si>
  <si>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</si>
  <si>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</si>
  <si>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</si>
  <si>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</si>
  <si>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</si>
  <si>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</si>
  <si>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</si>
  <si>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</si>
  <si>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</si>
  <si>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</si>
  <si>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</si>
  <si>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</si>
  <si>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</si>
  <si>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</si>
  <si>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</si>
  <si>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</si>
  <si>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</si>
  <si>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</si>
  <si>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</si>
  <si>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</si>
  <si>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</si>
  <si>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</si>
  <si>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</si>
  <si>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</si>
  <si>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</si>
  <si>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</si>
  <si>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</si>
  <si>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</si>
  <si>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</si>
  <si>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</si>
  <si>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</si>
  <si>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</si>
  <si>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</si>
  <si>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</si>
  <si>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</si>
  <si>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</si>
  <si>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</si>
  <si>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</si>
  <si>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</si>
  <si>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</si>
  <si>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</si>
  <si>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</si>
  <si>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</si>
  <si>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</si>
  <si>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</si>
  <si>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</si>
  <si>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</si>
  <si>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</si>
  <si>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</si>
  <si>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</si>
  <si>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</si>
  <si>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</si>
  <si>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</si>
  <si>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</si>
  <si>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</si>
  <si>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</si>
  <si>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</si>
  <si>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</si>
  <si>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</si>
  <si>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</si>
  <si>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</si>
  <si>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</si>
  <si>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</si>
  <si>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</si>
  <si>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</si>
  <si>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</si>
  <si>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</si>
  <si>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</si>
  <si>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</si>
  <si>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</si>
  <si>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</si>
  <si>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</si>
  <si>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</si>
  <si>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</si>
  <si>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</si>
  <si>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</si>
  <si>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</si>
  <si>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</si>
  <si>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</si>
  <si>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</si>
  <si>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</si>
  <si>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</si>
  <si>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</si>
  <si>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</si>
  <si>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</si>
  <si>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</si>
  <si>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</si>
  <si>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</si>
  <si>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</si>
  <si>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</si>
  <si>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</si>
  <si>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</si>
  <si>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</si>
  <si>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</si>
  <si>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</si>
  <si>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</si>
  <si>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</si>
  <si>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</si>
  <si>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</si>
  <si>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</si>
  <si>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</si>
  <si>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</si>
  <si>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</si>
  <si>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</si>
  <si>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</si>
  <si>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</si>
  <si>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</si>
  <si>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</si>
  <si>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</si>
  <si>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</si>
  <si>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</si>
  <si>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</si>
  <si>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</si>
  <si>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</si>
  <si>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</si>
  <si>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</si>
  <si>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</si>
  <si>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</si>
  <si>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</si>
  <si>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</si>
  <si>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</si>
  <si>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</si>
  <si>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</si>
  <si>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</si>
  <si>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</si>
  <si>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</si>
  <si>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</si>
  <si>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</si>
  <si>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</si>
  <si>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</si>
  <si>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</si>
  <si>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</si>
  <si>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</si>
  <si>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</si>
  <si>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</si>
  <si>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</si>
  <si>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</si>
  <si>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</si>
  <si>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</si>
  <si>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</si>
  <si>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</si>
  <si>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</si>
  <si>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</si>
  <si>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</si>
  <si>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</si>
  <si>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</si>
  <si>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</si>
  <si>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</si>
  <si>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</si>
  <si>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</si>
  <si>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</si>
  <si>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</si>
  <si>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</si>
  <si>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</si>
  <si>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</si>
  <si>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</si>
  <si>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</si>
  <si>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</si>
  <si>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</si>
  <si>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</si>
  <si>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</si>
  <si>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</si>
  <si>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</si>
  <si>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</si>
  <si>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</si>
  <si>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</si>
  <si>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</si>
  <si>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</si>
  <si>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</si>
  <si>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</si>
  <si>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</si>
  <si>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</si>
  <si>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</si>
  <si>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</si>
  <si>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</si>
  <si>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</si>
  <si>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</si>
  <si>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</si>
  <si>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</si>
  <si>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</si>
  <si>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</si>
  <si>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</si>
  <si>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</si>
  <si>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</si>
  <si>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</si>
  <si>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</si>
  <si>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</si>
  <si>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</si>
  <si>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</si>
  <si>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</si>
  <si>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</si>
  <si>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</si>
  <si>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</si>
  <si>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</si>
  <si>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</si>
  <si>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</si>
  <si>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</si>
  <si>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</si>
  <si>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</si>
  <si>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</si>
  <si>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</si>
  <si>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</si>
  <si>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</si>
  <si>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</si>
  <si>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</si>
  <si>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</si>
  <si>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</si>
  <si>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</si>
  <si>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</si>
  <si>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</si>
  <si>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</si>
  <si>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</si>
  <si>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</si>
  <si>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</si>
  <si>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</si>
  <si>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</si>
  <si>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</si>
  <si>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</si>
  <si>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</si>
  <si>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</si>
  <si>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</si>
  <si>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</si>
  <si>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</si>
  <si>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</si>
  <si>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</si>
  <si>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</si>
  <si>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</si>
  <si>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</si>
  <si>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</si>
  <si>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</si>
  <si>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</si>
  <si>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</si>
  <si>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</si>
  <si>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</si>
  <si>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</si>
  <si>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</si>
  <si>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</si>
  <si>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</si>
  <si>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</si>
  <si>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</si>
  <si>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</si>
  <si>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</si>
  <si>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</si>
  <si>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</si>
  <si>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</si>
  <si>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</si>
  <si>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</si>
  <si>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</si>
  <si>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</si>
  <si>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</si>
  <si>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</si>
  <si>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</si>
  <si>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</si>
  <si>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</si>
  <si>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</si>
  <si>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</si>
  <si>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</si>
  <si>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</si>
  <si>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</si>
  <si>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</si>
  <si>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</si>
  <si>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</si>
  <si>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</si>
  <si>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</si>
  <si>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</si>
  <si>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</si>
  <si>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</si>
  <si>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</si>
  <si>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</si>
  <si>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</si>
  <si>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</si>
  <si>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</si>
  <si>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</si>
  <si>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</si>
  <si>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</si>
  <si>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</si>
  <si>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</si>
  <si>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</si>
  <si>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</si>
  <si>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</si>
  <si>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</si>
  <si>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</si>
  <si>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</si>
  <si>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</si>
  <si>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</si>
  <si>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</si>
  <si>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</si>
  <si>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</si>
  <si>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</si>
  <si>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</si>
  <si>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</si>
  <si>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</si>
  <si>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</si>
  <si>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</si>
  <si>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</si>
  <si>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</si>
  <si>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</si>
  <si>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</si>
  <si>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</si>
  <si>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</si>
  <si>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</si>
  <si>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</si>
  <si>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</si>
  <si>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</si>
  <si>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</si>
  <si>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</si>
  <si>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</si>
  <si>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</si>
  <si>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</si>
  <si>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</si>
  <si>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</si>
  <si>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</si>
  <si>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</si>
  <si>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</si>
  <si>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</si>
  <si>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</si>
  <si>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</si>
  <si>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</si>
  <si>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</si>
  <si>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</si>
  <si>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</si>
  <si>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</si>
  <si>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</si>
  <si>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</si>
  <si>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</si>
  <si>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</si>
  <si>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</si>
  <si>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</si>
  <si>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</si>
  <si>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</si>
  <si>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</si>
  <si>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</si>
  <si>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</si>
  <si>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</si>
  <si>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</si>
  <si>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</si>
  <si>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UniCredit Bank AG</t>
  </si>
  <si>
    <t>Cut-off Date: 30/09/20</t>
  </si>
  <si>
    <t>EURO</t>
  </si>
  <si>
    <t>https://www.hypovereinsbank.de/hvb/ueber-uns/investor-relations/emissionen-deckungsstock/daten</t>
  </si>
  <si>
    <t>Y</t>
  </si>
  <si>
    <t>https://www.coveredbondlabel.com/issuer/16/</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</si>
  <si>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</si>
  <si>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</si>
  <si>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</si>
  <si>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</si>
  <si>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</si>
  <si>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</si>
  <si>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</si>
  <si>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</si>
  <si>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</si>
  <si>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</si>
  <si>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</si>
  <si>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</si>
  <si>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</si>
  <si>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</si>
  <si>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</si>
  <si>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</si>
  <si>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</si>
  <si>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</si>
  <si>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</si>
  <si>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</si>
  <si>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</si>
  <si>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</si>
  <si>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</si>
  <si>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</si>
  <si>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</si>
  <si>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</si>
  <si>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</si>
  <si>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</si>
  <si>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</si>
  <si>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</si>
  <si>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</si>
  <si>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</si>
  <si>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no swaps</t>
  </si>
  <si>
    <t>https://atvdp.de/covid</t>
  </si>
  <si>
    <t>YES</t>
  </si>
  <si>
    <t>Reporting Date: 27/10/20</t>
  </si>
  <si>
    <t>NPV basis</t>
  </si>
  <si>
    <t xml:space="preserve"> </t>
  </si>
  <si>
    <t>Begriff</t>
  </si>
  <si>
    <t>vdp-§ 28 Transparenzinitiative</t>
  </si>
  <si>
    <t>erweiterters vdp-Template</t>
  </si>
  <si>
    <t>HTT</t>
  </si>
  <si>
    <t>Erklärung</t>
  </si>
  <si>
    <t>Ausgleichsforderungen</t>
  </si>
  <si>
    <t>Tabellenblätter StTwh, STwo, StTws, StTwf Spalte F</t>
  </si>
  <si>
    <t>Barwert</t>
  </si>
  <si>
    <t>Tabellenblatt StTai Spalte F - I</t>
  </si>
  <si>
    <t>Spalte C Zeilen 20, 54, 83, 114</t>
  </si>
  <si>
    <t>A. HTT General Spalte C Zeilen 40-41 (NPV)</t>
  </si>
  <si>
    <t>Barwertverordnung</t>
  </si>
  <si>
    <t>Tabellenblatt StTk</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</si>
  <si>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</si>
  <si>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</si>
  <si>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</si>
  <si>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</si>
  <si>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</si>
  <si>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</si>
  <si>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</si>
  <si>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</si>
  <si>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</si>
  <si>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</si>
  <si>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</si>
  <si>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</si>
  <si>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</si>
  <si>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</si>
  <si>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</si>
  <si>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</si>
  <si>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</si>
  <si>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</si>
  <si>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</si>
  <si>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</si>
  <si>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</si>
  <si>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Durchschnittlicher, anhand des Betrages der zur Deckung verwendeten Forderung gewichteter, Beleihungsauslauf</t>
  </si>
  <si>
    <t>Grenzwerte nach § 13 Abs. 1 PfandBG</t>
  </si>
  <si>
    <t>Tabellenblatt StTK Spalte D und E 
Zeile 13</t>
  </si>
  <si>
    <t>Grenzwerte nach § 19 Abs. 1 Nr. 2  PfandBG</t>
  </si>
  <si>
    <t>Tabellenblatt StTK Spalte D und E 
Zeile 14</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</si>
  <si>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</si>
  <si>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</si>
  <si>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</si>
  <si>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</si>
  <si>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</si>
  <si>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Grenzwerte nach § 26 Abs. 1 Nr. 3  PfandBG</t>
  </si>
  <si>
    <t>Tabellenblatt StTK Spalte D und E 
Zeile 64</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</si>
  <si>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</si>
  <si>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</si>
  <si>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</si>
  <si>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</si>
  <si>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</si>
  <si>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</si>
  <si>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</si>
  <si>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</si>
  <si>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</si>
  <si>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</si>
  <si>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</si>
  <si>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</si>
  <si>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</si>
  <si>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</si>
  <si>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</si>
  <si>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</si>
  <si>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</si>
  <si>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</si>
  <si>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</si>
  <si>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</si>
  <si>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</si>
  <si>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</si>
  <si>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</si>
  <si>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</si>
  <si>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</si>
  <si>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</si>
  <si>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</si>
  <si>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</si>
  <si>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</si>
  <si>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</si>
  <si>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</si>
  <si>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</si>
  <si>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</si>
  <si>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</si>
  <si>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</si>
  <si>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</si>
  <si>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</si>
  <si>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</si>
  <si>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Nach § 28 Abs. 2 Nr. 2 PfandBG müssen Pfandbriefbanken den Gesamtbestand der mindestens 90 Tage rückständigen Leistungen, bezogen auf den in Deckung befindlichen Teil eines Darlehens, quartalsweise veröffentlichen.</t>
  </si>
  <si>
    <t>Objektarten</t>
  </si>
  <si>
    <t>Tabellenblatt StTdo</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</si>
  <si>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</si>
  <si>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</si>
  <si>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</si>
  <si>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</si>
  <si>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</si>
  <si>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</si>
  <si>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</si>
  <si>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</si>
  <si>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</si>
  <si>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Seasoning</t>
  </si>
  <si>
    <t>StTk Spalte D-E Zeile 28</t>
  </si>
  <si>
    <t>Spalten C-H Zeile 39</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</si>
  <si>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</si>
  <si>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</si>
  <si>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</si>
  <si>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</si>
  <si>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</si>
  <si>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</si>
  <si>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</si>
  <si>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</si>
  <si>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</si>
  <si>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</si>
  <si>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</si>
  <si>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</si>
  <si>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</si>
  <si>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</si>
  <si>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</si>
  <si>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</si>
  <si>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</si>
  <si>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</si>
  <si>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</si>
  <si>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</si>
  <si>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</si>
  <si>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</si>
  <si>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</si>
  <si>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</si>
  <si>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</si>
  <si>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</si>
  <si>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</si>
  <si>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</si>
  <si>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</si>
  <si>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</si>
  <si>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</si>
  <si>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</si>
  <si>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</si>
  <si>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Wertpapiere, die bei Notenbank als Sicherheit für Refinanzierungsgeschäfte hinterlegt werden können. Hierdurch kann kurzfristig Liquidität über die Notenbank beschafft werden.</t>
  </si>
  <si>
    <t>Garantierte Kredite</t>
  </si>
  <si>
    <t>Spalte C Zeile 7</t>
  </si>
  <si>
    <t>Nicht im Pfandbriefgesetz geregelt. Die Frage nach garantierten Wohnimmobilienkredite stellt sich nur für Mortgage Cover Pools anderer Covered Bond Jurisdiktionen (bspw. Frankreich).</t>
  </si>
  <si>
    <t>Nettobarwert der Derivate in Deckung</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</si>
  <si>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</si>
  <si>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</si>
  <si>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</si>
  <si>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Es erfolgt je ein Ausweis nach der Währung, in der Werte in Deckung genommen bzw. Pfandbriefe begeben wurden.  Je Währung wird eine Summe getrennt nach Deckungswerten und Pfandbriefen dargestellt.</t>
  </si>
  <si>
    <t>Beleihungsauslauf in Bandbreiten</t>
  </si>
  <si>
    <t>C-H37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</si>
  <si>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</si>
  <si>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</si>
  <si>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</si>
  <si>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</si>
  <si>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Ausweis der seit der Kreditvergabe verstrichenen Zeit (siehe auch Seasoning). Unter Kreditvergabe wird der Zeitpunkt der erstmaligen Kreditvalutierung verstanden.</t>
  </si>
  <si>
    <t xml:space="preserve">Anzahl der Kredite </t>
  </si>
  <si>
    <t>G13</t>
  </si>
  <si>
    <t>Die Anzahl der einzelnen Kreditengagements - beim Hypothekenpfandbrief erfolgt eine Unterteilung in gewerbliche und wohnwirtschaftliche Kredite</t>
  </si>
  <si>
    <t>Anzahl der Kreditnehmer</t>
  </si>
  <si>
    <t>G12</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</si>
  <si>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</si>
  <si>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</si>
  <si>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</si>
  <si>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</si>
  <si>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</si>
  <si>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</si>
  <si>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</si>
  <si>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</si>
  <si>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</si>
  <si>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</si>
  <si>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</si>
  <si>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</si>
  <si>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</si>
  <si>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</si>
  <si>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</si>
  <si>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</si>
  <si>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</si>
  <si>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</si>
  <si>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</si>
  <si>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</si>
  <si>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</si>
  <si>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</si>
  <si>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Gebäude, deren Bau noch nicht abgeschlossen ist (Rohbauten).</t>
  </si>
  <si>
    <t xml:space="preserve">Bürogebäude </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</si>
  <si>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</si>
  <si>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</si>
  <si>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Gebäude des Groß- und insbesondere Einzelhandels.</t>
  </si>
  <si>
    <t>Industriegebäude</t>
  </si>
  <si>
    <t>Gebäude von Herstellungs- und Produktionsstätten, Fabrik- und Werkstattgebäude.</t>
  </si>
  <si>
    <t>Bauplätze</t>
  </si>
  <si>
    <t>Baureife Grundstücke.</t>
  </si>
  <si>
    <t>sonstige gewerblich genutzte Gebäude</t>
  </si>
  <si>
    <t>Bspw. Gebäude der Land- und Forstwirtschaft, Hotelbauten.</t>
  </si>
  <si>
    <t>90 Tage rückständige Leistungen</t>
  </si>
  <si>
    <t>Gesamtbetrag dieser Forderungen, soweit der jeweilige Rückstand (=die rückständigen Leistungen) mind. 5% der Forderung beträgt.</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</si>
  <si>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</si>
  <si>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</si>
  <si>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</si>
  <si>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</si>
  <si>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</si>
  <si>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</si>
  <si>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</si>
  <si>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</si>
  <si>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</si>
  <si>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</si>
  <si>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</si>
  <si>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</si>
  <si>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</si>
  <si>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</si>
  <si>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</si>
  <si>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</si>
  <si>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</si>
  <si>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</si>
  <si>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</si>
  <si>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</si>
  <si>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</si>
  <si>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</si>
  <si>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Breakdown by domestic regions</t>
  </si>
  <si>
    <t xml:space="preserve">Forderungsausweis nach Regionen innerhalb eines Staates (bspw. Bundesländer). </t>
  </si>
  <si>
    <t>Breakdown by repayment type - amortizing</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</si>
  <si>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</si>
  <si>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</si>
  <si>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Ausweis der Forderungen nach Rückzahlungsart- hier: Einmalrückzahlung. Die Rückzahlung des Darlehens erfolgt in einem Betrag. Während der Darlehenslaufzeit fallen nur Zinszahlungen an.</t>
  </si>
  <si>
    <t>Breakdown by interest type - fixed rate</t>
  </si>
  <si>
    <t>Ausweis der Forderungen nach Art der Zinsfestschreibungsvereinbarung- hier: Festzinsvereinbarung.</t>
  </si>
  <si>
    <t>Breakdown by interest type - floating rate</t>
  </si>
  <si>
    <t>Ausweis der Forderungen nach Art der Zinsfestschreibungsvereinbarung- hier: variable Zinsvereinbarung.</t>
  </si>
  <si>
    <t>Loan seasoning in buckets</t>
  </si>
  <si>
    <t>Ausweis der seit der Kreditvergabe verstrichenen Zeit in Bandbreiten. Unter Kreditvergabe wird der Zeitpunkt der erstmaligen Kreditvalutierung verstanden.</t>
  </si>
  <si>
    <t>loan size in buckets</t>
  </si>
  <si>
    <t>non performing loans</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</si>
  <si>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</si>
  <si>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</si>
  <si>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</si>
  <si>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</si>
  <si>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Breakdown by type (residential) - owner occupied</t>
  </si>
  <si>
    <t>s. Selbstgenutzte Wohnungen</t>
  </si>
  <si>
    <t>Breakdown by type (residential)- multi family homes</t>
  </si>
  <si>
    <t>s. Mehrfamilienhäuser</t>
  </si>
  <si>
    <t>Breakdown by type (residential) - Buildings under constructions</t>
  </si>
  <si>
    <t>s. Unfertige noch nicht ertragsfähige Neubauten</t>
  </si>
  <si>
    <t>Breakdown by type (residential) - Building land</t>
  </si>
  <si>
    <t>s. Bauplätze</t>
  </si>
  <si>
    <t>Loan by ranking - 1st lien</t>
  </si>
  <si>
    <t>s. Non first lien</t>
  </si>
  <si>
    <t>Loan by ranking - Guaranteed</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</si>
  <si>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</si>
  <si>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</si>
  <si>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</si>
  <si>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</si>
  <si>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</si>
  <si>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</si>
  <si>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</si>
  <si>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</si>
  <si>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</si>
  <si>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</si>
  <si>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</si>
  <si>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</si>
  <si>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</si>
  <si>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</si>
  <si>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</si>
  <si>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</si>
  <si>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</si>
  <si>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</si>
  <si>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</si>
  <si>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</si>
  <si>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Laufzeitstruktur der in Deckung befindlichen Forderungen in Bandbreiten - siehe auch Laufzeitstruktur.</t>
  </si>
  <si>
    <t>Maturity of Covered Bonds in buckets</t>
  </si>
  <si>
    <t>Fälligkeitsstruktur der umlaufenden Pfandbriefe in Bandbreiten - siehe auch Laufzeitstruktur.</t>
  </si>
  <si>
    <t>Cover Assets - Currency</t>
  </si>
  <si>
    <t>Ausweis der in Deckung befindlichen Forderungen nach Art der Währung.</t>
  </si>
  <si>
    <t>Covered Bonds - Currency</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</si>
  <si>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</si>
  <si>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</si>
  <si>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</si>
  <si>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</si>
  <si>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</si>
  <si>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</si>
  <si>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</si>
  <si>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</si>
  <si>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</si>
  <si>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</si>
  <si>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</si>
  <si>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</si>
  <si>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</si>
  <si>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</si>
  <si>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</si>
  <si>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</si>
  <si>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</si>
  <si>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</si>
  <si>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</si>
  <si>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</si>
  <si>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</si>
  <si>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</si>
  <si>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</si>
  <si>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</si>
  <si>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</si>
  <si>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</si>
  <si>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</si>
  <si>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</si>
  <si>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</si>
  <si>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</si>
  <si>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</si>
  <si>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</si>
  <si>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</si>
  <si>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</si>
  <si>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</si>
  <si>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Hypothekenpfandbriefe</t>
  </si>
  <si>
    <t>Q 3 2020</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</si>
  <si>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</si>
  <si>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</si>
  <si>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</si>
  <si>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</si>
  <si>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</si>
  <si>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</si>
  <si>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</si>
  <si>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</si>
  <si>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</si>
  <si>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</si>
  <si>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</si>
  <si>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</si>
  <si>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</si>
  <si>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</si>
  <si>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</si>
  <si>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</si>
  <si>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</si>
  <si>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</si>
  <si>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</si>
  <si>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</si>
  <si>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</si>
  <si>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</si>
  <si>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</si>
  <si>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</si>
  <si>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</si>
  <si>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</si>
  <si>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</si>
  <si>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</si>
  <si>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</si>
  <si>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</si>
  <si>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</si>
  <si>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</si>
  <si>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</si>
  <si>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</si>
  <si>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</si>
  <si>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</si>
  <si>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</si>
  <si>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</si>
  <si>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</si>
  <si>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</si>
  <si>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</si>
  <si>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Pfandbriefe</t>
  </si>
  <si>
    <t>Deckungsmasse</t>
  </si>
  <si>
    <t>Ratingagentur</t>
  </si>
  <si>
    <t>Fitch</t>
  </si>
  <si>
    <t>Moody´s</t>
  </si>
  <si>
    <t>S&amp;P</t>
  </si>
  <si>
    <t>DBRS</t>
  </si>
  <si>
    <t>Scope</t>
  </si>
  <si>
    <t xml:space="preserve">Aktuelles Pfandbriefrating  </t>
  </si>
  <si>
    <t>AAA/neg.</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</si>
  <si>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</si>
  <si>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</si>
  <si>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</si>
  <si>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</si>
  <si>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</si>
  <si>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</si>
  <si>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</si>
  <si>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</si>
  <si>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</si>
  <si>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</si>
  <si>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</si>
  <si>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</si>
  <si>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</si>
  <si>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</si>
  <si>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</si>
  <si>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</si>
  <si>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https://www.pfandbrief.de/site/dam/jcr:d320da9b-cd24-46c5-823a-21ae167167ea/DE_PfandBG_01_2020.pdf</t>
  </si>
  <si>
    <t>A. HTT General Spalte C Zeilen 186-187</t>
  </si>
  <si>
    <t>B1. HTT Mortgage Assets C 216</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</si>
  <si>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</si>
  <si>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</si>
  <si>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</si>
  <si>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</si>
  <si>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</si>
  <si>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A. HTT General C232,233</t>
  </si>
  <si>
    <t>B1. HTT Mortgage Assets F160</t>
  </si>
  <si>
    <t>A. HTT General C70-82 und C 93-105</t>
  </si>
  <si>
    <t>B1. HTT Mortgage Assets C 216-221</t>
  </si>
  <si>
    <t>B1. HTT Mortgage Assets C277</t>
  </si>
  <si>
    <t>B1. HTT Mortgage Assets F180</t>
  </si>
  <si>
    <t>B1. HTT Mortgage Assets C260-269 und C361-370</t>
  </si>
  <si>
    <t>https://www.pfandbrief.de/site/de/vdp/pfandbrief/Grundlagen/pfandbriefgesetz.html</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</si>
  <si>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</si>
  <si>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</si>
  <si>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B1. HTT Mortgage Assets Spalte C-F Zeilen 170-174</t>
  </si>
  <si>
    <t>A. HTT General Spalte D Zeilen 112-155</t>
  </si>
  <si>
    <t>A. HTT General Spalten C-D Zeile 89</t>
  </si>
  <si>
    <t>A. HTT General Spalten C-D Zeile 66</t>
  </si>
  <si>
    <t>A. HTT General Spalten C Zeilen 56, 174-187</t>
  </si>
  <si>
    <t>A. HTT General Spalten C Zeilen 164-166, 
B1. HTT Mortgage Assets C 150-152,
B2. HTT Public Sector Assets C 130-132,
B3. HTT Shipping Assets C 81-83</t>
  </si>
  <si>
    <t>A. HTT General Spalten C Zeile 218</t>
  </si>
  <si>
    <t>B1. HTT Mortgage Assets C Zeile 278</t>
  </si>
  <si>
    <t>A. HTT General Spalten C Zeile 234</t>
  </si>
  <si>
    <t>A.HTT General Spalte D Zeilen 112-155</t>
  </si>
  <si>
    <t>B1. HTT Mortgage Assets C 219-227</t>
  </si>
  <si>
    <t>B1. HTT Mortgage Assets F 170-174</t>
  </si>
  <si>
    <t>B1. HTT Mortgage Assets F28, D187, D288,
B2. HTT Public Sector Assets C10,D 19,
B3. HTT Shipping Loans C 10</t>
  </si>
  <si>
    <t>B1. HTT Mortgage Assets Spalte C, D Zeile 29
B2. HTT Public Sector Assets C 11,
B3. HTT Shipping Loans C 11</t>
  </si>
  <si>
    <t>B1. HTT Mortgage Assets C 190-214,
B2. HTT Public Sector Assets C 22-37,
B3. HTT Shipping Assets C 120-144</t>
  </si>
  <si>
    <t>B1. HTT Mortgage Assets C 269 und C 370</t>
  </si>
  <si>
    <t>B1. HTT Mortgage Assets C 362</t>
  </si>
  <si>
    <t>B1. HTT Mortgage Assets C 364</t>
  </si>
  <si>
    <t>B1. HTT Mortgage Assets C 365</t>
  </si>
  <si>
    <t>B1. HTT Mortgage Assets C 268 und C 369</t>
  </si>
  <si>
    <t>B1. HTT Mortgage Assets C 368</t>
  </si>
  <si>
    <t>80B1. HTT Mortgage Assets F 161</t>
  </si>
  <si>
    <t>Als rückständig gilt eine Leistung ab dem 90. Tag nach ihrer Fälligkeit. Es sind lediglich auf den in Deckung befindlichen Teil eines Darlehens entfallende 
rückständige Leistungen auszuweisen.</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</si>
  <si>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</si>
  <si>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</si>
  <si>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</si>
  <si>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B1. HTT Mortgage Assets C 99-148
B2. HTT Public Sector Assets C 104-128</t>
  </si>
  <si>
    <t>B1. HTT Mortgage Assets C 161
B2. HTT Public Sector Assets C 139
B3. HTT Shipping Loans C 92</t>
  </si>
  <si>
    <t>B1. HTT Mortgage Assets C 160
B2. HTT Public Sector Assets C 138
B3. HTT Shipping Loans C 91</t>
  </si>
  <si>
    <t>B1. HTT Mortgage Assets C 150
B2. HTT Public Sector Assets C 130,
B3. HTT Shipping Loans C 81</t>
  </si>
  <si>
    <t>B1. HTT Mortgage Assets C 151
B2. HTT Public Sector Assets C 131,
B3. HTT Shipping Loans C 82</t>
  </si>
  <si>
    <t>B1. HTT Mortgage Assets C 170-174
B3. HTT Shipping Loans C 101-105</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</si>
  <si>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</si>
  <si>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</si>
  <si>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B1. HTT Mortgage Assets C 180,
B2. HTT Public Sector Assets C 167,
B3. HTT Shipping Loans C 111</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</si>
  <si>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</si>
  <si>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B1. HTT Mortgage Assets C 260</t>
  </si>
  <si>
    <t>B1. HTT Mortgage Assets C 267</t>
  </si>
  <si>
    <t>B1. HTT Mortgage Assets C 268</t>
  </si>
  <si>
    <t>B1. HTT Mortgage Assets C 269</t>
  </si>
  <si>
    <t>B1. HTT Mortgage Assets C 277</t>
  </si>
  <si>
    <t>B1. HTT Mortgage Assets C 278</t>
  </si>
  <si>
    <t>B1. HTT Mortgage Assets C 367</t>
  </si>
  <si>
    <t>B1. HTT Mortgage Assets C 269 und C 368</t>
  </si>
  <si>
    <t>A. HTT General M, P, S je Spalte C 70-77</t>
  </si>
  <si>
    <t>A. HTT General M, P, S je Spalte C 93-100</t>
  </si>
  <si>
    <t>A. HTT General M, P, S je Spalte C 112-129</t>
  </si>
  <si>
    <t>A. HTT General M, P, S je Spalte C 138-155</t>
  </si>
  <si>
    <t>A. HTT General M, P, S je Spalte C 193-208</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</si>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</sst>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16"/>
      <color rgb="FF000000"/>
      <name val="Calibri"/>
      <family val="2"/>
      <charset val="1"/>
    </font>
    <font>
      <sz val="11"/>
      <name val="Calibri"/>
      <family val="2"/>
      <charset val="1"/>
    </font>
    <font>
      <i/>
      <sz val="11"/>
      <name val="Calibri"/>
      <family val="2"/>
      <charset val="1"/>
    </font>
    <font>
      <i/>
      <sz val="14"/>
      <color rgb="FF000000"/>
      <name val="Calibri"/>
      <charset val="1"/>
    </font>
    <font>
      <sz val="14"/>
      <color rgb="FF000000"/>
      <name val="Calibri"/>
      <charset val="1"/>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4" fillId="0" borderId="0"/>
    <xf numFmtId="9" fontId="4" fillId="0" borderId="0" applyFont="0" applyFill="0" applyBorder="0" applyAlignment="0" applyProtection="0"/>
  </cellStyleXfs>
  <cellXfs count="3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0"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32"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7"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2" xfId="2" applyBorder="1" applyAlignment="1" applyProtection="1">
      <alignment vertical="center" wrapText="1"/>
      <protection locked="0"/>
    </xf>
    <xf numFmtId="0" fontId="0" fillId="0" borderId="0" xfId="0"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2"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168" fontId="2" fillId="0" borderId="0" xfId="0" applyNumberFormat="1" applyFont="1" applyAlignment="1" applyProtection="1">
      <alignment horizontal="center" vertical="center" wrapText="1"/>
      <protection locked="0"/>
    </xf>
    <xf numFmtId="168" fontId="2" fillId="0" borderId="0" xfId="0" applyNumberFormat="1" applyFont="1" applyAlignment="1">
      <alignment horizontal="center" vertical="center" wrapText="1"/>
    </xf>
    <xf numFmtId="168" fontId="0" fillId="0" borderId="0" xfId="0" applyNumberFormat="1" applyAlignment="1">
      <alignment horizontal="center" vertical="center"/>
    </xf>
    <xf numFmtId="168" fontId="2" fillId="0" borderId="0" xfId="0" quotePrefix="1" applyNumberFormat="1" applyFont="1" applyAlignment="1">
      <alignment horizontal="center" vertical="center" wrapText="1"/>
    </xf>
    <xf numFmtId="166" fontId="35" fillId="7" borderId="30" xfId="9" applyNumberFormat="1" applyFont="1" applyFill="1" applyBorder="1" applyAlignment="1">
      <alignment vertical="center"/>
    </xf>
    <xf numFmtId="166" fontId="35" fillId="7" borderId="31" xfId="9" applyNumberFormat="1" applyFont="1" applyFill="1" applyBorder="1" applyAlignment="1">
      <alignment vertical="center"/>
    </xf>
    <xf numFmtId="166" fontId="35" fillId="7" borderId="31" xfId="9" applyNumberFormat="1" applyFont="1" applyFill="1" applyBorder="1" applyAlignment="1">
      <alignment horizontal="center" vertical="center"/>
    </xf>
    <xf numFmtId="166" fontId="35" fillId="7" borderId="32" xfId="9" applyNumberFormat="1" applyFont="1" applyFill="1" applyBorder="1" applyAlignment="1">
      <alignment vertical="center"/>
    </xf>
    <xf numFmtId="0" fontId="36" fillId="0" borderId="0" xfId="9" applyFont="1" applyAlignment="1">
      <alignment vertical="center"/>
    </xf>
    <xf numFmtId="166" fontId="37" fillId="0" borderId="33" xfId="9" applyNumberFormat="1" applyFont="1" applyBorder="1" applyAlignment="1">
      <alignment vertical="center"/>
    </xf>
    <xf numFmtId="166" fontId="38" fillId="0" borderId="34" xfId="9" applyNumberFormat="1" applyFont="1" applyBorder="1" applyAlignment="1">
      <alignment horizontal="center" vertical="center"/>
    </xf>
    <xf numFmtId="171" fontId="38" fillId="0" borderId="35" xfId="9" applyNumberFormat="1" applyFont="1" applyBorder="1" applyAlignment="1">
      <alignment horizontal="center" vertical="center"/>
    </xf>
    <xf numFmtId="166" fontId="37" fillId="0" borderId="34" xfId="9" applyNumberFormat="1" applyFont="1" applyBorder="1" applyAlignment="1">
      <alignment vertical="center"/>
    </xf>
    <xf numFmtId="171" fontId="38" fillId="0" borderId="0" xfId="9" applyNumberFormat="1" applyFont="1" applyAlignment="1">
      <alignment horizontal="right" vertical="center"/>
    </xf>
    <xf numFmtId="166" fontId="38" fillId="0" borderId="33" xfId="9" applyNumberFormat="1" applyFont="1" applyBorder="1" applyAlignment="1">
      <alignment horizontal="left" vertical="center" wrapText="1"/>
    </xf>
    <xf numFmtId="166" fontId="38" fillId="0" borderId="29" xfId="9" applyNumberFormat="1" applyFont="1" applyBorder="1" applyAlignment="1">
      <alignment horizontal="center" vertical="center"/>
    </xf>
    <xf numFmtId="166" fontId="38" fillId="0" borderId="0" xfId="9" applyNumberFormat="1" applyFont="1" applyAlignment="1">
      <alignment vertical="center" wrapText="1"/>
    </xf>
    <xf numFmtId="166" fontId="38" fillId="0" borderId="35" xfId="9" applyNumberFormat="1" applyFont="1" applyBorder="1" applyAlignment="1">
      <alignment horizontal="center" vertical="center" wrapText="1"/>
    </xf>
    <xf numFmtId="166" fontId="38" fillId="0" borderId="0" xfId="9" applyNumberFormat="1" applyFont="1" applyAlignment="1">
      <alignment horizontal="right" vertical="center" wrapText="1"/>
    </xf>
    <xf numFmtId="0" fontId="36" fillId="0" borderId="34" xfId="9" applyFont="1" applyBorder="1" applyAlignment="1">
      <alignment vertical="center"/>
    </xf>
    <xf numFmtId="166" fontId="38" fillId="0" borderId="36" xfId="9" applyNumberFormat="1" applyFont="1" applyBorder="1" applyAlignment="1">
      <alignment horizontal="center" vertical="center" wrapText="1"/>
    </xf>
    <xf numFmtId="166" fontId="38" fillId="0" borderId="37" xfId="9" applyNumberFormat="1" applyFont="1" applyBorder="1" applyAlignment="1">
      <alignment horizontal="left" vertical="center" wrapText="1"/>
    </xf>
    <xf numFmtId="166" fontId="38" fillId="0" borderId="38" xfId="9" applyNumberFormat="1" applyFont="1" applyBorder="1" applyAlignment="1">
      <alignment horizontal="center" vertical="center"/>
    </xf>
    <xf numFmtId="166" fontId="38" fillId="0" borderId="39" xfId="9" applyNumberFormat="1" applyFont="1" applyBorder="1" applyAlignment="1">
      <alignment horizontal="center" vertical="center" wrapText="1"/>
    </xf>
    <xf numFmtId="166" fontId="38" fillId="0" borderId="33" xfId="9" applyNumberFormat="1" applyFont="1" applyBorder="1" applyAlignment="1">
      <alignment vertical="center"/>
    </xf>
    <xf numFmtId="0" fontId="36" fillId="8" borderId="0" xfId="9" applyFont="1" applyFill="1" applyAlignment="1">
      <alignment vertical="center"/>
    </xf>
    <xf numFmtId="166" fontId="38" fillId="0" borderId="40" xfId="9" applyNumberFormat="1" applyFont="1" applyBorder="1" applyAlignment="1">
      <alignment horizontal="center" vertical="center"/>
    </xf>
    <xf numFmtId="171" fontId="38" fillId="0" borderId="41" xfId="9" applyNumberFormat="1" applyFont="1" applyBorder="1" applyAlignment="1">
      <alignment horizontal="center" vertical="center"/>
    </xf>
    <xf numFmtId="166" fontId="39" fillId="9" borderId="42" xfId="9" applyNumberFormat="1" applyFont="1" applyFill="1" applyBorder="1" applyAlignment="1">
      <alignment horizontal="left" vertical="center" wrapText="1"/>
    </xf>
    <xf numFmtId="0" fontId="36" fillId="0" borderId="43" xfId="9" applyFont="1" applyBorder="1" applyAlignment="1">
      <alignment vertical="center"/>
    </xf>
    <xf numFmtId="166" fontId="38" fillId="0" borderId="43" xfId="9" applyNumberFormat="1" applyFont="1" applyBorder="1" applyAlignment="1">
      <alignment horizontal="center" vertical="center"/>
    </xf>
    <xf numFmtId="171" fontId="38" fillId="0" borderId="44" xfId="9" applyNumberFormat="1" applyFont="1" applyBorder="1" applyAlignment="1">
      <alignment horizontal="center" vertical="center"/>
    </xf>
    <xf numFmtId="171" fontId="38" fillId="0" borderId="45" xfId="9" applyNumberFormat="1" applyFont="1" applyBorder="1" applyAlignment="1">
      <alignment horizontal="center" vertical="center"/>
    </xf>
    <xf numFmtId="166" fontId="38" fillId="0" borderId="0" xfId="9" applyNumberFormat="1" applyFont="1" applyAlignment="1">
      <alignment horizontal="left" vertical="center" wrapText="1"/>
    </xf>
    <xf numFmtId="166" fontId="38" fillId="0" borderId="0" xfId="9" applyNumberFormat="1" applyFont="1" applyAlignment="1">
      <alignment horizontal="center" vertical="center"/>
    </xf>
    <xf numFmtId="166" fontId="38" fillId="0" borderId="0" xfId="9" applyNumberFormat="1" applyFont="1" applyAlignment="1">
      <alignment horizontal="center" vertical="center" wrapText="1"/>
    </xf>
    <xf numFmtId="3" fontId="38" fillId="0" borderId="26" xfId="9" applyNumberFormat="1" applyFont="1" applyBorder="1" applyAlignment="1">
      <alignment horizontal="center" vertical="center" wrapText="1"/>
    </xf>
    <xf numFmtId="3" fontId="38" fillId="0" borderId="47" xfId="9" applyNumberFormat="1" applyFont="1" applyBorder="1" applyAlignment="1">
      <alignment horizontal="center" vertical="center"/>
    </xf>
    <xf numFmtId="166" fontId="38" fillId="0" borderId="48" xfId="9" applyNumberFormat="1" applyFont="1" applyBorder="1" applyAlignment="1">
      <alignment horizontal="left" vertical="center" wrapText="1"/>
    </xf>
    <xf numFmtId="166" fontId="38" fillId="0" borderId="7" xfId="9" applyNumberFormat="1" applyFont="1" applyBorder="1" applyAlignment="1">
      <alignment horizontal="center" vertical="center"/>
    </xf>
    <xf numFmtId="166" fontId="38" fillId="0" borderId="49" xfId="9" applyNumberFormat="1" applyFont="1" applyBorder="1" applyAlignment="1">
      <alignment horizontal="center" vertical="center" wrapText="1"/>
    </xf>
    <xf numFmtId="166" fontId="38" fillId="9" borderId="37" xfId="9" applyNumberFormat="1" applyFont="1" applyFill="1" applyBorder="1" applyAlignment="1">
      <alignment vertical="center" wrapText="1"/>
    </xf>
    <xf numFmtId="166" fontId="38" fillId="9" borderId="29" xfId="9" applyNumberFormat="1" applyFont="1" applyFill="1" applyBorder="1" applyAlignment="1">
      <alignment vertical="center" wrapText="1"/>
    </xf>
    <xf numFmtId="166" fontId="38" fillId="9" borderId="28" xfId="9" applyNumberFormat="1" applyFont="1" applyFill="1" applyBorder="1" applyAlignment="1">
      <alignment vertical="center" wrapText="1"/>
    </xf>
    <xf numFmtId="166" fontId="38" fillId="0" borderId="42" xfId="9" applyNumberFormat="1" applyFont="1" applyBorder="1" applyAlignment="1">
      <alignment horizontal="left" vertical="center" wrapText="1"/>
    </xf>
    <xf numFmtId="0" fontId="36" fillId="0" borderId="0" xfId="9" applyFont="1" applyAlignment="1">
      <alignment vertical="center" wrapText="1"/>
    </xf>
    <xf numFmtId="166" fontId="38" fillId="0" borderId="1" xfId="9" applyNumberFormat="1" applyFont="1" applyBorder="1" applyAlignment="1">
      <alignment horizontal="left" vertical="center" wrapText="1"/>
    </xf>
    <xf numFmtId="0" fontId="36" fillId="0" borderId="50" xfId="9" applyFont="1" applyBorder="1" applyAlignment="1">
      <alignment horizontal="center" vertical="center" wrapText="1"/>
    </xf>
    <xf numFmtId="166" fontId="38" fillId="0" borderId="26" xfId="9" applyNumberFormat="1" applyFont="1" applyBorder="1" applyAlignment="1">
      <alignment horizontal="center" vertical="center" wrapText="1"/>
    </xf>
    <xf numFmtId="0" fontId="36" fillId="8" borderId="0" xfId="9" applyFont="1" applyFill="1" applyAlignment="1">
      <alignment vertical="center" wrapText="1"/>
    </xf>
    <xf numFmtId="166" fontId="38" fillId="0" borderId="4" xfId="9" applyNumberFormat="1" applyFont="1" applyBorder="1" applyAlignment="1">
      <alignment horizontal="left" vertical="center" wrapText="1"/>
    </xf>
    <xf numFmtId="171" fontId="38" fillId="0" borderId="36" xfId="9" applyNumberFormat="1" applyFont="1" applyBorder="1" applyAlignment="1">
      <alignment horizontal="center" vertical="center"/>
    </xf>
    <xf numFmtId="166" fontId="36" fillId="0" borderId="39" xfId="9" applyNumberFormat="1" applyFont="1" applyBorder="1" applyAlignment="1">
      <alignment horizontal="center" vertical="center"/>
    </xf>
    <xf numFmtId="166" fontId="38" fillId="0" borderId="6" xfId="9" applyNumberFormat="1" applyFont="1" applyBorder="1" applyAlignment="1">
      <alignment horizontal="left" vertical="center" wrapText="1"/>
    </xf>
    <xf numFmtId="171" fontId="38" fillId="0" borderId="39" xfId="9" applyNumberFormat="1" applyFont="1" applyBorder="1" applyAlignment="1">
      <alignment horizontal="center" vertical="center"/>
    </xf>
    <xf numFmtId="171" fontId="38" fillId="8" borderId="0" xfId="9" applyNumberFormat="1" applyFont="1" applyFill="1" applyAlignment="1">
      <alignment horizontal="right" vertical="center"/>
    </xf>
    <xf numFmtId="172" fontId="38" fillId="0" borderId="45" xfId="9" applyNumberFormat="1" applyFont="1" applyBorder="1" applyAlignment="1">
      <alignment horizontal="center" vertical="center"/>
    </xf>
    <xf numFmtId="172" fontId="38" fillId="8" borderId="0" xfId="9" applyNumberFormat="1" applyFont="1" applyFill="1" applyAlignment="1">
      <alignment horizontal="right" vertical="center"/>
    </xf>
    <xf numFmtId="172" fontId="38" fillId="0" borderId="36" xfId="9" applyNumberFormat="1" applyFont="1" applyBorder="1" applyAlignment="1">
      <alignment horizontal="center" vertical="center"/>
    </xf>
    <xf numFmtId="171" fontId="38" fillId="0" borderId="49" xfId="9" applyNumberFormat="1" applyFont="1" applyBorder="1" applyAlignment="1">
      <alignment horizontal="center" vertical="center"/>
    </xf>
    <xf numFmtId="166" fontId="39" fillId="0" borderId="42" xfId="9" applyNumberFormat="1" applyFont="1" applyBorder="1" applyAlignment="1">
      <alignment horizontal="center" vertical="center" wrapText="1"/>
    </xf>
    <xf numFmtId="166" fontId="38" fillId="0" borderId="53" xfId="9" applyNumberFormat="1" applyFont="1" applyBorder="1" applyAlignment="1">
      <alignment horizontal="center" vertical="center" wrapText="1"/>
    </xf>
    <xf numFmtId="166" fontId="38" fillId="0" borderId="44" xfId="9" applyNumberFormat="1" applyFont="1" applyBorder="1" applyAlignment="1">
      <alignment horizontal="center" vertical="center" wrapText="1"/>
    </xf>
    <xf numFmtId="166" fontId="38" fillId="0" borderId="45" xfId="9" applyNumberFormat="1" applyFont="1" applyBorder="1" applyAlignment="1">
      <alignment horizontal="center" vertical="center" wrapText="1"/>
    </xf>
    <xf numFmtId="166" fontId="38" fillId="8" borderId="0" xfId="9" applyNumberFormat="1" applyFont="1" applyFill="1" applyAlignment="1">
      <alignment horizontal="center" vertical="center" wrapText="1"/>
    </xf>
    <xf numFmtId="166" fontId="39" fillId="0" borderId="33" xfId="9" applyNumberFormat="1" applyFont="1" applyBorder="1" applyAlignment="1">
      <alignment horizontal="center" vertical="center" wrapText="1"/>
    </xf>
    <xf numFmtId="166" fontId="38" fillId="0" borderId="34" xfId="9" applyNumberFormat="1" applyFont="1" applyBorder="1" applyAlignment="1">
      <alignment horizontal="center" vertical="center" wrapText="1"/>
    </xf>
    <xf numFmtId="166" fontId="38" fillId="0" borderId="54" xfId="9" applyNumberFormat="1" applyFont="1" applyBorder="1" applyAlignment="1">
      <alignment horizontal="center" vertical="center" wrapText="1"/>
    </xf>
    <xf numFmtId="166" fontId="38" fillId="0" borderId="33" xfId="9" applyNumberFormat="1" applyFont="1" applyBorder="1" applyAlignment="1">
      <alignment horizontal="center" vertical="center"/>
    </xf>
    <xf numFmtId="0" fontId="36" fillId="8" borderId="0" xfId="9" applyFont="1" applyFill="1" applyAlignment="1">
      <alignment horizontal="center" vertical="center"/>
    </xf>
    <xf numFmtId="166" fontId="39" fillId="8" borderId="0" xfId="9" applyNumberFormat="1" applyFont="1" applyFill="1" applyAlignment="1">
      <alignment horizontal="center" vertical="center"/>
    </xf>
    <xf numFmtId="166" fontId="38" fillId="0" borderId="37" xfId="9" applyNumberFormat="1" applyFont="1" applyBorder="1" applyAlignment="1">
      <alignment horizontal="center" vertical="center"/>
    </xf>
    <xf numFmtId="166" fontId="38" fillId="8" borderId="0" xfId="9" applyNumberFormat="1" applyFont="1" applyFill="1" applyAlignment="1">
      <alignment horizontal="right" vertical="center" wrapText="1"/>
    </xf>
    <xf numFmtId="166" fontId="35" fillId="8" borderId="0" xfId="9" applyNumberFormat="1" applyFont="1" applyFill="1" applyAlignment="1">
      <alignment vertical="center"/>
    </xf>
    <xf numFmtId="166" fontId="38" fillId="0" borderId="48" xfId="9" applyNumberFormat="1" applyFont="1" applyBorder="1" applyAlignment="1">
      <alignment horizontal="center" vertical="center"/>
    </xf>
    <xf numFmtId="166" fontId="38" fillId="0" borderId="55" xfId="9" applyNumberFormat="1" applyFont="1" applyBorder="1" applyAlignment="1">
      <alignment horizontal="center" vertical="center" wrapText="1"/>
    </xf>
    <xf numFmtId="166" fontId="38" fillId="9" borderId="42" xfId="9" applyNumberFormat="1" applyFont="1" applyFill="1" applyBorder="1" applyAlignment="1">
      <alignment vertical="center"/>
    </xf>
    <xf numFmtId="166" fontId="38" fillId="9" borderId="43" xfId="9" applyNumberFormat="1" applyFont="1" applyFill="1" applyBorder="1" applyAlignment="1">
      <alignment horizontal="center" vertical="center"/>
    </xf>
    <xf numFmtId="171" fontId="38" fillId="0" borderId="56" xfId="9" applyNumberFormat="1" applyFont="1" applyBorder="1" applyAlignment="1">
      <alignment horizontal="center" vertical="center"/>
    </xf>
    <xf numFmtId="171" fontId="38" fillId="0" borderId="53" xfId="9" applyNumberFormat="1" applyFont="1" applyBorder="1" applyAlignment="1">
      <alignment horizontal="center" vertical="center"/>
    </xf>
    <xf numFmtId="166" fontId="38" fillId="9" borderId="33" xfId="9" applyNumberFormat="1" applyFont="1" applyFill="1" applyBorder="1" applyAlignment="1">
      <alignment vertical="center"/>
    </xf>
    <xf numFmtId="166" fontId="38" fillId="9" borderId="34" xfId="9" applyNumberFormat="1" applyFont="1" applyFill="1" applyBorder="1" applyAlignment="1">
      <alignment horizontal="center" vertical="center"/>
    </xf>
    <xf numFmtId="171" fontId="38" fillId="0" borderId="54" xfId="9" applyNumberFormat="1" applyFont="1" applyBorder="1" applyAlignment="1">
      <alignment horizontal="center" vertical="center"/>
    </xf>
    <xf numFmtId="0" fontId="36" fillId="0" borderId="44" xfId="9" applyFont="1" applyBorder="1" applyAlignment="1">
      <alignment vertical="center"/>
    </xf>
    <xf numFmtId="0" fontId="36" fillId="0" borderId="44" xfId="9" applyFont="1" applyBorder="1" applyAlignment="1">
      <alignment horizontal="center" vertical="center"/>
    </xf>
    <xf numFmtId="0" fontId="36" fillId="0" borderId="56" xfId="9" applyFont="1" applyBorder="1" applyAlignment="1">
      <alignment horizontal="center" vertical="center"/>
    </xf>
    <xf numFmtId="0" fontId="36" fillId="0" borderId="45" xfId="9" applyFont="1" applyBorder="1" applyAlignment="1">
      <alignment horizontal="center" vertical="center"/>
    </xf>
    <xf numFmtId="0" fontId="36" fillId="0" borderId="0" xfId="9" applyFont="1" applyAlignment="1">
      <alignment horizontal="left" vertical="center"/>
    </xf>
    <xf numFmtId="166" fontId="38" fillId="0" borderId="51" xfId="9" applyNumberFormat="1" applyFont="1" applyBorder="1" applyAlignment="1">
      <alignment horizontal="center" vertical="center" wrapText="1"/>
    </xf>
    <xf numFmtId="166" fontId="38" fillId="0" borderId="57" xfId="9" applyNumberFormat="1" applyFont="1" applyBorder="1" applyAlignment="1">
      <alignment horizontal="center" vertical="center"/>
    </xf>
    <xf numFmtId="0" fontId="36" fillId="0" borderId="0" xfId="9" applyFont="1" applyAlignment="1">
      <alignment horizontal="center" vertical="center"/>
    </xf>
    <xf numFmtId="0" fontId="34" fillId="0" borderId="0" xfId="9"/>
    <xf numFmtId="0" fontId="40" fillId="0" borderId="26" xfId="9" applyFont="1" applyBorder="1"/>
    <xf numFmtId="0" fontId="40" fillId="0" borderId="0" xfId="9" applyFont="1"/>
    <xf numFmtId="0" fontId="34" fillId="0" borderId="26" xfId="9" applyBorder="1" applyAlignment="1">
      <alignment vertical="center"/>
    </xf>
    <xf numFmtId="0" fontId="34" fillId="8" borderId="26" xfId="9" applyFill="1" applyBorder="1" applyAlignment="1">
      <alignment vertical="center"/>
    </xf>
    <xf numFmtId="0" fontId="34" fillId="0" borderId="26" xfId="9" applyBorder="1" applyAlignment="1">
      <alignment vertical="center" wrapText="1"/>
    </xf>
    <xf numFmtId="0" fontId="34" fillId="0" borderId="26" xfId="9" applyBorder="1" applyAlignment="1">
      <alignment wrapText="1"/>
    </xf>
    <xf numFmtId="0" fontId="34" fillId="0" borderId="26" xfId="9" applyBorder="1"/>
    <xf numFmtId="0" fontId="34" fillId="0" borderId="26" xfId="9" applyBorder="1" applyAlignment="1">
      <alignment vertical="top" wrapText="1"/>
    </xf>
    <xf numFmtId="0" fontId="34" fillId="8" borderId="26" xfId="9" applyFill="1" applyBorder="1"/>
    <xf numFmtId="0" fontId="34" fillId="0" borderId="0" xfId="9" applyAlignment="1">
      <alignment wrapText="1"/>
    </xf>
    <xf numFmtId="0" fontId="34" fillId="0" borderId="26" xfId="9" applyBorder="1" applyAlignment="1">
      <alignment horizontal="left" vertical="top"/>
    </xf>
    <xf numFmtId="0" fontId="34" fillId="8" borderId="26" xfId="9" applyFill="1" applyBorder="1" applyAlignment="1">
      <alignment horizontal="left" vertical="top"/>
    </xf>
    <xf numFmtId="0" fontId="34" fillId="0" borderId="26" xfId="9" applyBorder="1" applyAlignment="1">
      <alignment horizontal="left" vertical="top" wrapText="1"/>
    </xf>
    <xf numFmtId="0" fontId="34" fillId="8" borderId="26" xfId="9" applyFill="1" applyBorder="1" applyAlignment="1">
      <alignment vertical="center" wrapText="1"/>
    </xf>
    <xf numFmtId="0" fontId="34" fillId="0" borderId="26" xfId="9" applyBorder="1" applyAlignment="1">
      <alignment vertical="top"/>
    </xf>
    <xf numFmtId="0" fontId="34" fillId="8" borderId="26" xfId="9" applyFill="1" applyBorder="1" applyAlignment="1">
      <alignment vertical="top"/>
    </xf>
    <xf numFmtId="0" fontId="41" fillId="0" borderId="26" xfId="9" applyFont="1" applyBorder="1" applyAlignment="1">
      <alignment vertical="center"/>
    </xf>
    <xf numFmtId="0" fontId="34" fillId="0" borderId="27" xfId="9" applyBorder="1"/>
    <xf numFmtId="0" fontId="41" fillId="0" borderId="26" xfId="9" applyFont="1" applyBorder="1" applyAlignment="1">
      <alignment wrapText="1"/>
    </xf>
    <xf numFmtId="0" fontId="34" fillId="8" borderId="26" xfId="9" applyFill="1" applyBorder="1" applyAlignment="1">
      <alignment wrapText="1"/>
    </xf>
    <xf numFmtId="0" fontId="42" fillId="0" borderId="26" xfId="9" applyFont="1" applyBorder="1" applyAlignment="1">
      <alignment horizontal="right" vertical="center" wrapText="1"/>
    </xf>
    <xf numFmtId="0" fontId="42" fillId="8" borderId="26" xfId="9" applyFont="1" applyFill="1" applyBorder="1" applyAlignment="1">
      <alignment horizontal="right" vertical="center" wrapText="1"/>
    </xf>
    <xf numFmtId="0" fontId="43" fillId="0" borderId="0" xfId="9" applyFont="1" applyAlignment="1">
      <alignment wrapText="1"/>
    </xf>
    <xf numFmtId="0" fontId="44" fillId="0" borderId="0" xfId="9" applyFont="1" applyAlignment="1">
      <alignment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38" fillId="9" borderId="46" xfId="9" applyNumberFormat="1" applyFont="1" applyFill="1" applyBorder="1" applyAlignment="1">
      <alignment horizontal="left" vertical="center" wrapText="1"/>
    </xf>
    <xf numFmtId="0" fontId="34" fillId="0" borderId="29" xfId="9" applyBorder="1"/>
    <xf numFmtId="0" fontId="34" fillId="0" borderId="28" xfId="9" applyBorder="1"/>
    <xf numFmtId="166" fontId="38" fillId="0" borderId="46" xfId="9" applyNumberFormat="1" applyFont="1" applyBorder="1" applyAlignment="1">
      <alignment horizontal="left" vertical="center" wrapText="1"/>
    </xf>
    <xf numFmtId="0" fontId="36" fillId="0" borderId="51" xfId="9" applyFont="1" applyBorder="1" applyAlignment="1">
      <alignment horizontal="left" vertical="center" wrapText="1"/>
    </xf>
    <xf numFmtId="0" fontId="34" fillId="0" borderId="38" xfId="9" applyBorder="1"/>
    <xf numFmtId="0" fontId="34" fillId="0" borderId="52" xfId="9" applyBorder="1"/>
    <xf numFmtId="166" fontId="38" fillId="0" borderId="29" xfId="9" applyNumberFormat="1" applyFont="1" applyBorder="1" applyAlignment="1">
      <alignment horizontal="left" vertical="center" wrapText="1"/>
    </xf>
    <xf numFmtId="166" fontId="38" fillId="0" borderId="38" xfId="9" applyNumberFormat="1" applyFont="1" applyBorder="1" applyAlignment="1">
      <alignment horizontal="left" vertical="center" wrapText="1"/>
    </xf>
    <xf numFmtId="166" fontId="38" fillId="0" borderId="30" xfId="9" applyNumberFormat="1" applyFont="1" applyBorder="1" applyAlignment="1">
      <alignment horizontal="left" vertical="center" wrapText="1"/>
    </xf>
    <xf numFmtId="0" fontId="34" fillId="0" borderId="31" xfId="9" applyBorder="1"/>
    <xf numFmtId="0" fontId="31"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8"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4" fillId="0" borderId="14" xfId="2"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45" fillId="0" borderId="0" xfId="0" applyFont="1" applyAlignment="1">
      <alignment horizontal="center" vertical="center"/>
    </xf>
    <xf numFmtId="0" fontId="46" fillId="0" borderId="0" xfId="0" applyFont="1" applyAlignment="1">
      <alignment vertical="center" wrapText="1"/>
    </xf>
    <xf numFmtId="0" fontId="47" fillId="0" borderId="0" xfId="0" applyFont="1" applyAlignment="1">
      <alignment horizontal="left" vertical="center" wrapText="1"/>
    </xf>
    <xf numFmtId="0" fontId="48" fillId="0" borderId="0" xfId="0" applyFont="1" applyAlignment="1">
      <alignment wrapText="1"/>
    </xf>
    <xf numFmtId="0" fontId="46" fillId="0" borderId="0" xfId="0" applyFont="1" applyAlignment="1">
      <alignment horizontal="left" vertical="center" wrapText="1"/>
    </xf>
    <xf numFmtId="0" fontId="50" fillId="0" borderId="0" xfId="0" applyFont="1" applyAlignment="1">
      <alignment vertical="center" wrapText="1"/>
    </xf>
    <xf numFmtId="0" fontId="51" fillId="0" borderId="0" xfId="0" applyFont="1" applyAlignment="1">
      <alignment horizontal="left" vertical="center" wrapText="1"/>
    </xf>
    <xf numFmtId="0" fontId="51" fillId="0" borderId="0" xfId="0" applyFont="1" applyAlignment="1">
      <alignment wrapText="1"/>
    </xf>
    <xf numFmtId="0" fontId="48" fillId="0" borderId="0" xfId="0" applyFont="1" applyAlignment="1">
      <alignment vertical="center" wrapText="1"/>
    </xf>
    <xf numFmtId="0" fontId="52" fillId="0" borderId="0" xfId="0" applyFont="1" applyAlignment="1">
      <alignment vertical="center" wrapText="1"/>
    </xf>
    <xf numFmtId="0" fontId="51" fillId="0" borderId="0" xfId="0" applyFont="1" applyAlignment="1">
      <alignment vertical="center" wrapText="1"/>
    </xf>
  </cellXfs>
  <cellStyles count="11">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C8999096-A080-47AA-8986-3C6F101C02BA}"/>
    <cellStyle name="Standard" xfId="0" builtinId="0"/>
    <cellStyle name="Standard 2" xfId="9" xr:uid="{C4DA8F6C-BBF7-454D-97D4-280003169D8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980SI4P/1)%20Pfandbriefrating%20und%20gesetzliche%20Berichte%20(mit%20Arbeitsdateien)/2020/20200930/HTT/Offizielle%20Berichte/2020.09%20CBLF%20-%20HTT%20-%20mortgage_covid_8980SI4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Temp. Optional COVID 19 impact"/>
      <sheetName val="vdp glossary (E) "/>
      <sheetName val="vdp-Glossar (D)"/>
      <sheetName val="Disclaimer vd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atvdp.de/covid"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97F9F-DFC0-4258-B9F6-E26A8FA0346D}">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customWidth="1"/>
  </cols>
  <sheetData>
    <row r="1" spans="1:1" ht="31.5" x14ac:dyDescent="0.25">
      <c r="A1" s="153" t="s">
        <v>1689</v>
      </c>
    </row>
    <row r="3" spans="1:1" x14ac:dyDescent="0.25">
      <c r="A3" s="381"/>
    </row>
    <row r="4" spans="1:1" ht="34.5" x14ac:dyDescent="0.25">
      <c r="A4" s="382" t="s">
        <v>1690</v>
      </c>
    </row>
    <row r="5" spans="1:1" ht="34.5" x14ac:dyDescent="0.25">
      <c r="A5" s="382" t="s">
        <v>1691</v>
      </c>
    </row>
    <row r="6" spans="1:1" ht="34.5" x14ac:dyDescent="0.25">
      <c r="A6" s="382" t="s">
        <v>1692</v>
      </c>
    </row>
    <row r="7" spans="1:1" ht="17.25" x14ac:dyDescent="0.25">
      <c r="A7" s="382"/>
    </row>
    <row r="8" spans="1:1" ht="18.75" x14ac:dyDescent="0.25">
      <c r="A8" s="383" t="s">
        <v>1693</v>
      </c>
    </row>
    <row r="9" spans="1:1" ht="34.5" x14ac:dyDescent="0.3">
      <c r="A9" s="384" t="s">
        <v>1694</v>
      </c>
    </row>
    <row r="10" spans="1:1" ht="69" x14ac:dyDescent="0.25">
      <c r="A10" s="385" t="s">
        <v>1695</v>
      </c>
    </row>
    <row r="11" spans="1:1" ht="34.5" x14ac:dyDescent="0.25">
      <c r="A11" s="385" t="s">
        <v>1696</v>
      </c>
    </row>
    <row r="12" spans="1:1" ht="17.25" x14ac:dyDescent="0.25">
      <c r="A12" s="385" t="s">
        <v>1697</v>
      </c>
    </row>
    <row r="13" spans="1:1" ht="17.25" x14ac:dyDescent="0.25">
      <c r="A13" s="385" t="s">
        <v>1698</v>
      </c>
    </row>
    <row r="14" spans="1:1" ht="34.5" x14ac:dyDescent="0.25">
      <c r="A14" s="385" t="s">
        <v>1699</v>
      </c>
    </row>
    <row r="15" spans="1:1" ht="17.25" x14ac:dyDescent="0.25">
      <c r="A15" s="385"/>
    </row>
    <row r="16" spans="1:1" ht="18.75" x14ac:dyDescent="0.25">
      <c r="A16" s="383" t="s">
        <v>1700</v>
      </c>
    </row>
    <row r="17" spans="1:1" ht="17.25" x14ac:dyDescent="0.25">
      <c r="A17" s="386" t="s">
        <v>1701</v>
      </c>
    </row>
    <row r="18" spans="1:1" ht="34.5" x14ac:dyDescent="0.25">
      <c r="A18" s="387" t="s">
        <v>1702</v>
      </c>
    </row>
    <row r="19" spans="1:1" ht="34.5" x14ac:dyDescent="0.25">
      <c r="A19" s="387" t="s">
        <v>1703</v>
      </c>
    </row>
    <row r="20" spans="1:1" ht="51.75" x14ac:dyDescent="0.25">
      <c r="A20" s="387" t="s">
        <v>1704</v>
      </c>
    </row>
    <row r="21" spans="1:1" ht="86.25" x14ac:dyDescent="0.25">
      <c r="A21" s="387" t="s">
        <v>1705</v>
      </c>
    </row>
    <row r="22" spans="1:1" ht="51.75" x14ac:dyDescent="0.25">
      <c r="A22" s="387" t="s">
        <v>1706</v>
      </c>
    </row>
    <row r="23" spans="1:1" ht="34.5" x14ac:dyDescent="0.25">
      <c r="A23" s="387" t="s">
        <v>1707</v>
      </c>
    </row>
    <row r="24" spans="1:1" ht="17.25" x14ac:dyDescent="0.25">
      <c r="A24" s="387" t="s">
        <v>1708</v>
      </c>
    </row>
    <row r="25" spans="1:1" ht="17.25" x14ac:dyDescent="0.25">
      <c r="A25" s="386" t="s">
        <v>1709</v>
      </c>
    </row>
    <row r="26" spans="1:1" ht="51.75" x14ac:dyDescent="0.3">
      <c r="A26" s="388" t="s">
        <v>1710</v>
      </c>
    </row>
    <row r="27" spans="1:1" ht="17.25" x14ac:dyDescent="0.3">
      <c r="A27" s="388" t="s">
        <v>1711</v>
      </c>
    </row>
    <row r="28" spans="1:1" ht="17.25" x14ac:dyDescent="0.25">
      <c r="A28" s="386" t="s">
        <v>1712</v>
      </c>
    </row>
    <row r="29" spans="1:1" ht="34.5" x14ac:dyDescent="0.25">
      <c r="A29" s="387" t="s">
        <v>1713</v>
      </c>
    </row>
    <row r="30" spans="1:1" ht="34.5" x14ac:dyDescent="0.25">
      <c r="A30" s="387" t="s">
        <v>1714</v>
      </c>
    </row>
    <row r="31" spans="1:1" ht="34.5" x14ac:dyDescent="0.25">
      <c r="A31" s="387" t="s">
        <v>1715</v>
      </c>
    </row>
    <row r="32" spans="1:1" ht="34.5" x14ac:dyDescent="0.25">
      <c r="A32" s="387" t="s">
        <v>1716</v>
      </c>
    </row>
    <row r="33" spans="1:1" ht="17.25" x14ac:dyDescent="0.25">
      <c r="A33" s="387"/>
    </row>
    <row r="34" spans="1:1" ht="18.75" x14ac:dyDescent="0.25">
      <c r="A34" s="383" t="s">
        <v>1717</v>
      </c>
    </row>
    <row r="35" spans="1:1" ht="17.25" x14ac:dyDescent="0.25">
      <c r="A35" s="386" t="s">
        <v>1718</v>
      </c>
    </row>
    <row r="36" spans="1:1" ht="34.5" x14ac:dyDescent="0.25">
      <c r="A36" s="387" t="s">
        <v>1719</v>
      </c>
    </row>
    <row r="37" spans="1:1" ht="34.5" x14ac:dyDescent="0.25">
      <c r="A37" s="387" t="s">
        <v>1720</v>
      </c>
    </row>
    <row r="38" spans="1:1" ht="34.5" x14ac:dyDescent="0.25">
      <c r="A38" s="387" t="s">
        <v>1721</v>
      </c>
    </row>
    <row r="39" spans="1:1" ht="17.25" x14ac:dyDescent="0.25">
      <c r="A39" s="387" t="s">
        <v>1722</v>
      </c>
    </row>
    <row r="40" spans="1:1" ht="34.5" x14ac:dyDescent="0.25">
      <c r="A40" s="387" t="s">
        <v>1723</v>
      </c>
    </row>
    <row r="41" spans="1:1" ht="17.25" x14ac:dyDescent="0.25">
      <c r="A41" s="386" t="s">
        <v>1724</v>
      </c>
    </row>
    <row r="42" spans="1:1" ht="17.25" x14ac:dyDescent="0.25">
      <c r="A42" s="387" t="s">
        <v>1725</v>
      </c>
    </row>
    <row r="43" spans="1:1" ht="17.25" x14ac:dyDescent="0.3">
      <c r="A43" s="388" t="s">
        <v>1726</v>
      </c>
    </row>
    <row r="44" spans="1:1" ht="17.25" x14ac:dyDescent="0.25">
      <c r="A44" s="386" t="s">
        <v>1727</v>
      </c>
    </row>
    <row r="45" spans="1:1" ht="34.5" x14ac:dyDescent="0.3">
      <c r="A45" s="388" t="s">
        <v>1728</v>
      </c>
    </row>
    <row r="46" spans="1:1" ht="34.5" x14ac:dyDescent="0.25">
      <c r="A46" s="387" t="s">
        <v>1729</v>
      </c>
    </row>
    <row r="47" spans="1:1" ht="51.75" x14ac:dyDescent="0.25">
      <c r="A47" s="387" t="s">
        <v>1730</v>
      </c>
    </row>
    <row r="48" spans="1:1" ht="17.25" x14ac:dyDescent="0.25">
      <c r="A48" s="387" t="s">
        <v>1731</v>
      </c>
    </row>
    <row r="49" spans="1:1" ht="17.25" x14ac:dyDescent="0.3">
      <c r="A49" s="388" t="s">
        <v>1732</v>
      </c>
    </row>
    <row r="50" spans="1:1" ht="17.25" x14ac:dyDescent="0.25">
      <c r="A50" s="386" t="s">
        <v>1733</v>
      </c>
    </row>
    <row r="51" spans="1:1" ht="34.5" x14ac:dyDescent="0.3">
      <c r="A51" s="388" t="s">
        <v>1734</v>
      </c>
    </row>
    <row r="52" spans="1:1" ht="17.25" x14ac:dyDescent="0.25">
      <c r="A52" s="387" t="s">
        <v>1735</v>
      </c>
    </row>
    <row r="53" spans="1:1" ht="34.5" x14ac:dyDescent="0.3">
      <c r="A53" s="388" t="s">
        <v>1736</v>
      </c>
    </row>
    <row r="54" spans="1:1" ht="17.25" x14ac:dyDescent="0.25">
      <c r="A54" s="386" t="s">
        <v>1737</v>
      </c>
    </row>
    <row r="55" spans="1:1" ht="17.25" x14ac:dyDescent="0.3">
      <c r="A55" s="388" t="s">
        <v>1738</v>
      </c>
    </row>
    <row r="56" spans="1:1" ht="34.5" x14ac:dyDescent="0.25">
      <c r="A56" s="387" t="s">
        <v>1739</v>
      </c>
    </row>
    <row r="57" spans="1:1" ht="17.25" x14ac:dyDescent="0.25">
      <c r="A57" s="387" t="s">
        <v>1740</v>
      </c>
    </row>
    <row r="58" spans="1:1" ht="17.25" x14ac:dyDescent="0.25">
      <c r="A58" s="387" t="s">
        <v>1741</v>
      </c>
    </row>
    <row r="59" spans="1:1" ht="17.25" x14ac:dyDescent="0.25">
      <c r="A59" s="386" t="s">
        <v>1742</v>
      </c>
    </row>
    <row r="60" spans="1:1" ht="34.5" x14ac:dyDescent="0.25">
      <c r="A60" s="387" t="s">
        <v>1743</v>
      </c>
    </row>
    <row r="61" spans="1:1" ht="17.25" x14ac:dyDescent="0.25">
      <c r="A61" s="389"/>
    </row>
    <row r="62" spans="1:1" ht="18.75" x14ac:dyDescent="0.25">
      <c r="A62" s="383" t="s">
        <v>1744</v>
      </c>
    </row>
    <row r="63" spans="1:1" ht="17.25" x14ac:dyDescent="0.25">
      <c r="A63" s="386" t="s">
        <v>1745</v>
      </c>
    </row>
    <row r="64" spans="1:1" ht="34.5" x14ac:dyDescent="0.25">
      <c r="A64" s="387" t="s">
        <v>1746</v>
      </c>
    </row>
    <row r="65" spans="1:1" ht="17.25" x14ac:dyDescent="0.25">
      <c r="A65" s="387" t="s">
        <v>1747</v>
      </c>
    </row>
    <row r="66" spans="1:1" ht="34.5" x14ac:dyDescent="0.25">
      <c r="A66" s="385" t="s">
        <v>1748</v>
      </c>
    </row>
    <row r="67" spans="1:1" ht="34.5" x14ac:dyDescent="0.25">
      <c r="A67" s="385" t="s">
        <v>1749</v>
      </c>
    </row>
    <row r="68" spans="1:1" ht="34.5" x14ac:dyDescent="0.25">
      <c r="A68" s="385" t="s">
        <v>1750</v>
      </c>
    </row>
    <row r="69" spans="1:1" ht="17.25" x14ac:dyDescent="0.25">
      <c r="A69" s="390" t="s">
        <v>1751</v>
      </c>
    </row>
    <row r="70" spans="1:1" ht="51.75" x14ac:dyDescent="0.25">
      <c r="A70" s="385" t="s">
        <v>1752</v>
      </c>
    </row>
    <row r="71" spans="1:1" ht="17.25" x14ac:dyDescent="0.25">
      <c r="A71" s="385" t="s">
        <v>1753</v>
      </c>
    </row>
    <row r="72" spans="1:1" ht="17.25" x14ac:dyDescent="0.25">
      <c r="A72" s="390" t="s">
        <v>1754</v>
      </c>
    </row>
    <row r="73" spans="1:1" ht="17.25" x14ac:dyDescent="0.25">
      <c r="A73" s="385" t="s">
        <v>1755</v>
      </c>
    </row>
    <row r="74" spans="1:1" ht="17.25" x14ac:dyDescent="0.25">
      <c r="A74" s="390" t="s">
        <v>1756</v>
      </c>
    </row>
    <row r="75" spans="1:1" ht="34.5" x14ac:dyDescent="0.25">
      <c r="A75" s="385" t="s">
        <v>1757</v>
      </c>
    </row>
    <row r="76" spans="1:1" ht="17.25" x14ac:dyDescent="0.25">
      <c r="A76" s="385" t="s">
        <v>1758</v>
      </c>
    </row>
    <row r="77" spans="1:1" ht="51.75" x14ac:dyDescent="0.25">
      <c r="A77" s="385" t="s">
        <v>1759</v>
      </c>
    </row>
    <row r="78" spans="1:1" ht="17.25" x14ac:dyDescent="0.25">
      <c r="A78" s="390" t="s">
        <v>1760</v>
      </c>
    </row>
    <row r="79" spans="1:1" ht="17.25" x14ac:dyDescent="0.3">
      <c r="A79" s="384" t="s">
        <v>1761</v>
      </c>
    </row>
    <row r="80" spans="1:1" ht="17.25" x14ac:dyDescent="0.25">
      <c r="A80" s="390" t="s">
        <v>1762</v>
      </c>
    </row>
    <row r="81" spans="1:1" ht="34.5" x14ac:dyDescent="0.25">
      <c r="A81" s="385" t="s">
        <v>1763</v>
      </c>
    </row>
    <row r="82" spans="1:1" ht="34.5" x14ac:dyDescent="0.25">
      <c r="A82" s="385" t="s">
        <v>1764</v>
      </c>
    </row>
    <row r="83" spans="1:1" ht="34.5" x14ac:dyDescent="0.25">
      <c r="A83" s="385" t="s">
        <v>1765</v>
      </c>
    </row>
    <row r="84" spans="1:1" ht="34.5" x14ac:dyDescent="0.25">
      <c r="A84" s="385" t="s">
        <v>1766</v>
      </c>
    </row>
    <row r="85" spans="1:1" ht="34.5" x14ac:dyDescent="0.25">
      <c r="A85" s="385" t="s">
        <v>1767</v>
      </c>
    </row>
    <row r="86" spans="1:1" ht="17.25" x14ac:dyDescent="0.25">
      <c r="A86" s="390" t="s">
        <v>1768</v>
      </c>
    </row>
    <row r="87" spans="1:1" ht="17.25" x14ac:dyDescent="0.25">
      <c r="A87" s="385" t="s">
        <v>1769</v>
      </c>
    </row>
    <row r="88" spans="1:1" ht="34.5" x14ac:dyDescent="0.25">
      <c r="A88" s="385" t="s">
        <v>1770</v>
      </c>
    </row>
    <row r="89" spans="1:1" ht="17.25" x14ac:dyDescent="0.25">
      <c r="A89" s="390" t="s">
        <v>1771</v>
      </c>
    </row>
    <row r="90" spans="1:1" ht="34.5" x14ac:dyDescent="0.25">
      <c r="A90" s="385" t="s">
        <v>1772</v>
      </c>
    </row>
    <row r="91" spans="1:1" ht="17.25" x14ac:dyDescent="0.25">
      <c r="A91" s="390" t="s">
        <v>1773</v>
      </c>
    </row>
    <row r="92" spans="1:1" ht="17.25" x14ac:dyDescent="0.3">
      <c r="A92" s="384" t="s">
        <v>1774</v>
      </c>
    </row>
    <row r="93" spans="1:1" ht="17.25" x14ac:dyDescent="0.25">
      <c r="A93" s="385" t="s">
        <v>1775</v>
      </c>
    </row>
    <row r="94" spans="1:1" ht="17.25" x14ac:dyDescent="0.25">
      <c r="A94" s="385"/>
    </row>
    <row r="95" spans="1:1" ht="18.75" x14ac:dyDescent="0.25">
      <c r="A95" s="383" t="s">
        <v>1776</v>
      </c>
    </row>
    <row r="96" spans="1:1" ht="34.5" x14ac:dyDescent="0.3">
      <c r="A96" s="384" t="s">
        <v>1777</v>
      </c>
    </row>
    <row r="97" spans="1:1" ht="17.25" x14ac:dyDescent="0.3">
      <c r="A97" s="384" t="s">
        <v>1778</v>
      </c>
    </row>
    <row r="98" spans="1:1" ht="17.25" x14ac:dyDescent="0.25">
      <c r="A98" s="390" t="s">
        <v>1779</v>
      </c>
    </row>
    <row r="99" spans="1:1" ht="17.25" x14ac:dyDescent="0.25">
      <c r="A99" s="382" t="s">
        <v>1780</v>
      </c>
    </row>
    <row r="100" spans="1:1" ht="17.25" x14ac:dyDescent="0.25">
      <c r="A100" s="385" t="s">
        <v>1781</v>
      </c>
    </row>
    <row r="101" spans="1:1" ht="17.25" x14ac:dyDescent="0.25">
      <c r="A101" s="385" t="s">
        <v>1782</v>
      </c>
    </row>
    <row r="102" spans="1:1" ht="17.25" x14ac:dyDescent="0.25">
      <c r="A102" s="385" t="s">
        <v>1783</v>
      </c>
    </row>
    <row r="103" spans="1:1" ht="17.25" x14ac:dyDescent="0.25">
      <c r="A103" s="385" t="s">
        <v>1784</v>
      </c>
    </row>
    <row r="104" spans="1:1" ht="34.5" x14ac:dyDescent="0.25">
      <c r="A104" s="385" t="s">
        <v>1785</v>
      </c>
    </row>
    <row r="105" spans="1:1" ht="17.25" x14ac:dyDescent="0.25">
      <c r="A105" s="382" t="s">
        <v>1786</v>
      </c>
    </row>
    <row r="106" spans="1:1" ht="17.25" x14ac:dyDescent="0.25">
      <c r="A106" s="385" t="s">
        <v>1787</v>
      </c>
    </row>
    <row r="107" spans="1:1" ht="17.25" x14ac:dyDescent="0.25">
      <c r="A107" s="385" t="s">
        <v>1788</v>
      </c>
    </row>
    <row r="108" spans="1:1" ht="17.25" x14ac:dyDescent="0.25">
      <c r="A108" s="385" t="s">
        <v>1789</v>
      </c>
    </row>
    <row r="109" spans="1:1" ht="17.25" x14ac:dyDescent="0.25">
      <c r="A109" s="385" t="s">
        <v>1790</v>
      </c>
    </row>
    <row r="110" spans="1:1" ht="17.25" x14ac:dyDescent="0.25">
      <c r="A110" s="385" t="s">
        <v>1791</v>
      </c>
    </row>
    <row r="111" spans="1:1" ht="17.25" x14ac:dyDescent="0.25">
      <c r="A111" s="385" t="s">
        <v>1792</v>
      </c>
    </row>
    <row r="112" spans="1:1" ht="17.25" x14ac:dyDescent="0.25">
      <c r="A112" s="390" t="s">
        <v>1793</v>
      </c>
    </row>
    <row r="113" spans="1:1" ht="17.25" x14ac:dyDescent="0.25">
      <c r="A113" s="385" t="s">
        <v>1794</v>
      </c>
    </row>
    <row r="114" spans="1:1" ht="17.25" x14ac:dyDescent="0.25">
      <c r="A114" s="382" t="s">
        <v>1795</v>
      </c>
    </row>
    <row r="115" spans="1:1" ht="17.25" x14ac:dyDescent="0.25">
      <c r="A115" s="385" t="s">
        <v>1796</v>
      </c>
    </row>
    <row r="116" spans="1:1" ht="17.25" x14ac:dyDescent="0.25">
      <c r="A116" s="385" t="s">
        <v>1797</v>
      </c>
    </row>
    <row r="117" spans="1:1" ht="17.25" x14ac:dyDescent="0.25">
      <c r="A117" s="382" t="s">
        <v>1798</v>
      </c>
    </row>
    <row r="118" spans="1:1" ht="17.25" x14ac:dyDescent="0.25">
      <c r="A118" s="385" t="s">
        <v>1799</v>
      </c>
    </row>
    <row r="119" spans="1:1" ht="17.25" x14ac:dyDescent="0.25">
      <c r="A119" s="385" t="s">
        <v>1800</v>
      </c>
    </row>
    <row r="120" spans="1:1" ht="17.25" x14ac:dyDescent="0.25">
      <c r="A120" s="385" t="s">
        <v>1801</v>
      </c>
    </row>
    <row r="121" spans="1:1" ht="17.25" x14ac:dyDescent="0.25">
      <c r="A121" s="390" t="s">
        <v>1802</v>
      </c>
    </row>
    <row r="122" spans="1:1" ht="17.25" x14ac:dyDescent="0.25">
      <c r="A122" s="382" t="s">
        <v>1803</v>
      </c>
    </row>
    <row r="123" spans="1:1" ht="17.25" x14ac:dyDescent="0.25">
      <c r="A123" s="382" t="s">
        <v>1804</v>
      </c>
    </row>
    <row r="124" spans="1:1" ht="17.25" x14ac:dyDescent="0.25">
      <c r="A124" s="385" t="s">
        <v>1805</v>
      </c>
    </row>
    <row r="125" spans="1:1" ht="17.25" x14ac:dyDescent="0.25">
      <c r="A125" s="385" t="s">
        <v>1806</v>
      </c>
    </row>
    <row r="126" spans="1:1" ht="17.25" x14ac:dyDescent="0.25">
      <c r="A126" s="385" t="s">
        <v>1807</v>
      </c>
    </row>
    <row r="127" spans="1:1" ht="17.25" x14ac:dyDescent="0.25">
      <c r="A127" s="385" t="s">
        <v>1808</v>
      </c>
    </row>
    <row r="128" spans="1:1" ht="17.25" x14ac:dyDescent="0.25">
      <c r="A128" s="385" t="s">
        <v>1809</v>
      </c>
    </row>
    <row r="129" spans="1:1" ht="17.25" x14ac:dyDescent="0.25">
      <c r="A129" s="390" t="s">
        <v>1810</v>
      </c>
    </row>
    <row r="130" spans="1:1" ht="34.5" x14ac:dyDescent="0.25">
      <c r="A130" s="385" t="s">
        <v>1811</v>
      </c>
    </row>
    <row r="131" spans="1:1" ht="69" x14ac:dyDescent="0.25">
      <c r="A131" s="385" t="s">
        <v>1812</v>
      </c>
    </row>
    <row r="132" spans="1:1" ht="34.5" x14ac:dyDescent="0.25">
      <c r="A132" s="385" t="s">
        <v>1813</v>
      </c>
    </row>
    <row r="133" spans="1:1" ht="17.25" x14ac:dyDescent="0.25">
      <c r="A133" s="390" t="s">
        <v>1814</v>
      </c>
    </row>
    <row r="134" spans="1:1" ht="34.5" x14ac:dyDescent="0.25">
      <c r="A134" s="382" t="s">
        <v>1815</v>
      </c>
    </row>
    <row r="135" spans="1:1" ht="17.25" x14ac:dyDescent="0.25">
      <c r="A135" s="382"/>
    </row>
    <row r="136" spans="1:1" ht="18.75" x14ac:dyDescent="0.25">
      <c r="A136" s="383" t="s">
        <v>1816</v>
      </c>
    </row>
    <row r="137" spans="1:1" ht="17.25" x14ac:dyDescent="0.25">
      <c r="A137" s="385" t="s">
        <v>1817</v>
      </c>
    </row>
    <row r="138" spans="1:1" ht="34.5" x14ac:dyDescent="0.25">
      <c r="A138" s="387" t="s">
        <v>1818</v>
      </c>
    </row>
    <row r="139" spans="1:1" ht="34.5" x14ac:dyDescent="0.25">
      <c r="A139" s="387" t="s">
        <v>1819</v>
      </c>
    </row>
    <row r="140" spans="1:1" ht="17.25" x14ac:dyDescent="0.25">
      <c r="A140" s="386" t="s">
        <v>1820</v>
      </c>
    </row>
    <row r="141" spans="1:1" ht="17.25" x14ac:dyDescent="0.25">
      <c r="A141" s="391" t="s">
        <v>1821</v>
      </c>
    </row>
    <row r="142" spans="1:1" ht="34.5" x14ac:dyDescent="0.3">
      <c r="A142" s="388" t="s">
        <v>1822</v>
      </c>
    </row>
    <row r="143" spans="1:1" ht="17.25" x14ac:dyDescent="0.25">
      <c r="A143" s="387" t="s">
        <v>1823</v>
      </c>
    </row>
    <row r="144" spans="1:1" ht="17.25" x14ac:dyDescent="0.25">
      <c r="A144" s="387" t="s">
        <v>1824</v>
      </c>
    </row>
    <row r="145" spans="1:1" ht="17.25" x14ac:dyDescent="0.25">
      <c r="A145" s="391" t="s">
        <v>1825</v>
      </c>
    </row>
    <row r="146" spans="1:1" ht="17.25" x14ac:dyDescent="0.25">
      <c r="A146" s="386" t="s">
        <v>1826</v>
      </c>
    </row>
    <row r="147" spans="1:1" ht="17.25" x14ac:dyDescent="0.25">
      <c r="A147" s="391" t="s">
        <v>1827</v>
      </c>
    </row>
    <row r="148" spans="1:1" ht="17.25" x14ac:dyDescent="0.25">
      <c r="A148" s="387" t="s">
        <v>1828</v>
      </c>
    </row>
    <row r="149" spans="1:1" ht="17.25" x14ac:dyDescent="0.25">
      <c r="A149" s="387" t="s">
        <v>1829</v>
      </c>
    </row>
    <row r="150" spans="1:1" ht="17.25" x14ac:dyDescent="0.25">
      <c r="A150" s="387" t="s">
        <v>1830</v>
      </c>
    </row>
    <row r="151" spans="1:1" ht="34.5" x14ac:dyDescent="0.25">
      <c r="A151" s="391" t="s">
        <v>1831</v>
      </c>
    </row>
    <row r="152" spans="1:1" ht="17.25" x14ac:dyDescent="0.25">
      <c r="A152" s="386" t="s">
        <v>1832</v>
      </c>
    </row>
    <row r="153" spans="1:1" ht="17.25" x14ac:dyDescent="0.25">
      <c r="A153" s="387" t="s">
        <v>1833</v>
      </c>
    </row>
    <row r="154" spans="1:1" ht="17.25" x14ac:dyDescent="0.25">
      <c r="A154" s="387" t="s">
        <v>1834</v>
      </c>
    </row>
    <row r="155" spans="1:1" ht="17.25" x14ac:dyDescent="0.25">
      <c r="A155" s="387" t="s">
        <v>1835</v>
      </c>
    </row>
    <row r="156" spans="1:1" ht="17.25" x14ac:dyDescent="0.25">
      <c r="A156" s="387" t="s">
        <v>1836</v>
      </c>
    </row>
    <row r="157" spans="1:1" ht="34.5" x14ac:dyDescent="0.25">
      <c r="A157" s="387" t="s">
        <v>1837</v>
      </c>
    </row>
    <row r="158" spans="1:1" ht="34.5" x14ac:dyDescent="0.25">
      <c r="A158" s="387" t="s">
        <v>1838</v>
      </c>
    </row>
    <row r="159" spans="1:1" ht="17.25" x14ac:dyDescent="0.25">
      <c r="A159" s="386" t="s">
        <v>1839</v>
      </c>
    </row>
    <row r="160" spans="1:1" ht="34.5" x14ac:dyDescent="0.25">
      <c r="A160" s="387" t="s">
        <v>1840</v>
      </c>
    </row>
    <row r="161" spans="1:1" ht="34.5" x14ac:dyDescent="0.25">
      <c r="A161" s="387" t="s">
        <v>1841</v>
      </c>
    </row>
    <row r="162" spans="1:1" ht="17.25" x14ac:dyDescent="0.25">
      <c r="A162" s="387" t="s">
        <v>1842</v>
      </c>
    </row>
    <row r="163" spans="1:1" ht="17.25" x14ac:dyDescent="0.25">
      <c r="A163" s="386" t="s">
        <v>1843</v>
      </c>
    </row>
    <row r="164" spans="1:1" ht="34.5" x14ac:dyDescent="0.3">
      <c r="A164" s="388" t="s">
        <v>1844</v>
      </c>
    </row>
    <row r="165" spans="1:1" ht="34.5" x14ac:dyDescent="0.25">
      <c r="A165" s="387" t="s">
        <v>1845</v>
      </c>
    </row>
    <row r="166" spans="1:1" ht="17.25" x14ac:dyDescent="0.25">
      <c r="A166" s="386" t="s">
        <v>1846</v>
      </c>
    </row>
    <row r="167" spans="1:1" ht="17.25" x14ac:dyDescent="0.25">
      <c r="A167" s="387" t="s">
        <v>1847</v>
      </c>
    </row>
    <row r="168" spans="1:1" ht="17.25" x14ac:dyDescent="0.25">
      <c r="A168" s="386" t="s">
        <v>1848</v>
      </c>
    </row>
    <row r="169" spans="1:1" ht="17.25" x14ac:dyDescent="0.3">
      <c r="A169" s="388" t="s">
        <v>1849</v>
      </c>
    </row>
    <row r="170" spans="1:1" ht="17.25" x14ac:dyDescent="0.3">
      <c r="A170" s="388"/>
    </row>
    <row r="171" spans="1:1" ht="17.25" x14ac:dyDescent="0.3">
      <c r="A171" s="388"/>
    </row>
    <row r="172" spans="1:1" ht="17.25" x14ac:dyDescent="0.3">
      <c r="A172" s="388"/>
    </row>
    <row r="173" spans="1:1" ht="17.25" x14ac:dyDescent="0.3">
      <c r="A173" s="388"/>
    </row>
    <row r="174" spans="1:1" ht="17.25" x14ac:dyDescent="0.3">
      <c r="A174" s="388"/>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FE94-4AA6-4287-95A2-E82C94BB1531}">
  <dimension ref="B2:D26"/>
  <sheetViews>
    <sheetView zoomScaleNormal="90" workbookViewId="0">
      <selection activeCell="B4" sqref="B4"/>
    </sheetView>
  </sheetViews>
  <sheetFormatPr baseColWidth="10" defaultColWidth="9.140625" defaultRowHeight="15" x14ac:dyDescent="0.25"/>
  <cols>
    <col min="1" max="1" width="1.85546875" style="320" customWidth="1"/>
    <col min="2" max="2" width="148.5703125" style="330" customWidth="1"/>
    <col min="3" max="1025" width="10.5703125" style="320" customWidth="1"/>
    <col min="1026" max="16384" width="9.140625" style="320"/>
  </cols>
  <sheetData>
    <row r="2" spans="2:2" ht="18" customHeight="1" x14ac:dyDescent="0.3">
      <c r="B2" s="343" t="s">
        <v>1687</v>
      </c>
    </row>
    <row r="3" spans="2:2" ht="17.45" customHeight="1" x14ac:dyDescent="0.3">
      <c r="B3" s="344"/>
    </row>
    <row r="4" spans="2:2" ht="333.75" customHeight="1" x14ac:dyDescent="0.3">
      <c r="B4" s="343" t="s">
        <v>1688</v>
      </c>
    </row>
    <row r="26" spans="4:4" ht="13.9" customHeight="1" x14ac:dyDescent="0.25">
      <c r="D26" s="320" t="s">
        <v>1250</v>
      </c>
    </row>
  </sheetData>
  <pageMargins left="0.7" right="0.7" top="0.78749999999999998" bottom="0.78749999999999998" header="0.51180555555555496" footer="0.51180555555555496"/>
  <pageSetup firstPageNumber="0" orientation="portrait" horizontalDpi="300" verticalDpi="300" r:id="rId1"/>
  <headerFooter>
    <oddHeader>&amp;C&amp;"UniCredit"&amp;10&amp;K000000UniCredit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V12" sqref="V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5" t="s">
        <v>1165</v>
      </c>
      <c r="F6" s="345"/>
      <c r="G6" s="345"/>
      <c r="H6" s="7"/>
      <c r="I6" s="7"/>
      <c r="J6" s="8"/>
    </row>
    <row r="7" spans="2:10" ht="26.25" x14ac:dyDescent="0.25">
      <c r="B7" s="6"/>
      <c r="C7" s="7"/>
      <c r="D7" s="7"/>
      <c r="E7" s="7"/>
      <c r="F7" s="11" t="s">
        <v>546</v>
      </c>
      <c r="G7" s="7"/>
      <c r="H7" s="7"/>
      <c r="I7" s="7"/>
      <c r="J7" s="8"/>
    </row>
    <row r="8" spans="2:10" ht="26.25" x14ac:dyDescent="0.25">
      <c r="B8" s="6"/>
      <c r="C8" s="7"/>
      <c r="D8" s="7"/>
      <c r="E8" s="7"/>
      <c r="F8" s="11" t="s">
        <v>1207</v>
      </c>
      <c r="G8" s="7"/>
      <c r="H8" s="7"/>
      <c r="I8" s="7"/>
      <c r="J8" s="8"/>
    </row>
    <row r="9" spans="2:10" ht="21" x14ac:dyDescent="0.25">
      <c r="B9" s="6"/>
      <c r="C9" s="7"/>
      <c r="D9" s="7"/>
      <c r="E9" s="7"/>
      <c r="F9" s="12" t="s">
        <v>1248</v>
      </c>
      <c r="G9" s="7"/>
      <c r="H9" s="7"/>
      <c r="I9" s="7"/>
      <c r="J9" s="8"/>
    </row>
    <row r="10" spans="2:10" ht="21" x14ac:dyDescent="0.25">
      <c r="B10" s="6"/>
      <c r="C10" s="7"/>
      <c r="D10" s="7"/>
      <c r="E10" s="7"/>
      <c r="F10" s="12" t="s">
        <v>1208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8" t="s">
        <v>15</v>
      </c>
      <c r="E24" s="349" t="s">
        <v>16</v>
      </c>
      <c r="F24" s="349"/>
      <c r="G24" s="349"/>
      <c r="H24" s="349"/>
      <c r="I24" s="7"/>
      <c r="J24" s="8"/>
    </row>
    <row r="25" spans="2:10" x14ac:dyDescent="0.25">
      <c r="B25" s="6"/>
      <c r="C25" s="7"/>
      <c r="D25" s="7"/>
      <c r="E25" s="15"/>
      <c r="F25" s="15"/>
      <c r="G25" s="15"/>
      <c r="H25" s="7"/>
      <c r="I25" s="7"/>
      <c r="J25" s="8"/>
    </row>
    <row r="26" spans="2:10" x14ac:dyDescent="0.25">
      <c r="B26" s="6"/>
      <c r="C26" s="7"/>
      <c r="D26" s="348" t="s">
        <v>17</v>
      </c>
      <c r="E26" s="349"/>
      <c r="F26" s="349"/>
      <c r="G26" s="349"/>
      <c r="H26" s="349"/>
      <c r="I26" s="7"/>
      <c r="J26" s="8"/>
    </row>
    <row r="27" spans="2:10" x14ac:dyDescent="0.25">
      <c r="B27" s="6"/>
      <c r="C27" s="7"/>
      <c r="D27" s="16"/>
      <c r="E27" s="16"/>
      <c r="F27" s="16"/>
      <c r="G27" s="16"/>
      <c r="H27" s="16"/>
      <c r="I27" s="7"/>
      <c r="J27" s="8"/>
    </row>
    <row r="28" spans="2:10" x14ac:dyDescent="0.25">
      <c r="B28" s="6"/>
      <c r="C28" s="7"/>
      <c r="D28" s="348" t="s">
        <v>18</v>
      </c>
      <c r="E28" s="349" t="s">
        <v>16</v>
      </c>
      <c r="F28" s="349"/>
      <c r="G28" s="349"/>
      <c r="H28" s="349"/>
      <c r="I28" s="7"/>
      <c r="J28" s="8"/>
    </row>
    <row r="29" spans="2:10" x14ac:dyDescent="0.25">
      <c r="B29" s="6"/>
      <c r="C29" s="7"/>
      <c r="D29" s="16"/>
      <c r="E29" s="16"/>
      <c r="F29" s="16"/>
      <c r="G29" s="16"/>
      <c r="H29" s="16"/>
      <c r="I29" s="7"/>
      <c r="J29" s="8"/>
    </row>
    <row r="30" spans="2:10" x14ac:dyDescent="0.25">
      <c r="B30" s="6"/>
      <c r="C30" s="7"/>
      <c r="D30" s="348" t="s">
        <v>19</v>
      </c>
      <c r="E30" s="349" t="s">
        <v>16</v>
      </c>
      <c r="F30" s="349"/>
      <c r="G30" s="349"/>
      <c r="H30" s="349"/>
      <c r="I30" s="7"/>
      <c r="J30" s="8"/>
    </row>
    <row r="31" spans="2:10" x14ac:dyDescent="0.25">
      <c r="B31" s="6"/>
      <c r="C31" s="7"/>
      <c r="D31" s="16"/>
      <c r="E31" s="16"/>
      <c r="F31" s="16"/>
      <c r="G31" s="16"/>
      <c r="H31" s="16"/>
      <c r="I31" s="7"/>
      <c r="J31" s="8"/>
    </row>
    <row r="32" spans="2:10" x14ac:dyDescent="0.25">
      <c r="B32" s="6"/>
      <c r="C32" s="7"/>
      <c r="D32" s="348" t="s">
        <v>20</v>
      </c>
      <c r="E32" s="349" t="s">
        <v>16</v>
      </c>
      <c r="F32" s="349"/>
      <c r="G32" s="349"/>
      <c r="H32" s="349"/>
      <c r="I32" s="7"/>
      <c r="J32" s="8"/>
    </row>
    <row r="33" spans="2:10" x14ac:dyDescent="0.25">
      <c r="B33" s="6"/>
      <c r="C33" s="7"/>
      <c r="D33" s="15"/>
      <c r="E33" s="15"/>
      <c r="F33" s="15"/>
      <c r="G33" s="15"/>
      <c r="H33" s="15"/>
      <c r="I33" s="7"/>
      <c r="J33" s="8"/>
    </row>
    <row r="34" spans="2:10" x14ac:dyDescent="0.25">
      <c r="B34" s="6"/>
      <c r="C34" s="7"/>
      <c r="D34" s="348" t="s">
        <v>21</v>
      </c>
      <c r="E34" s="349" t="s">
        <v>16</v>
      </c>
      <c r="F34" s="349"/>
      <c r="G34" s="349"/>
      <c r="H34" s="349"/>
      <c r="I34" s="7"/>
      <c r="J34" s="8"/>
    </row>
    <row r="35" spans="2:10" x14ac:dyDescent="0.25">
      <c r="B35" s="6"/>
      <c r="C35" s="7"/>
      <c r="D35" s="7"/>
      <c r="E35" s="7"/>
      <c r="F35" s="7"/>
      <c r="G35" s="7"/>
      <c r="H35" s="7"/>
      <c r="I35" s="7"/>
      <c r="J35" s="8"/>
    </row>
    <row r="36" spans="2:10" x14ac:dyDescent="0.25">
      <c r="B36" s="6"/>
      <c r="C36" s="7"/>
      <c r="D36" s="346" t="s">
        <v>22</v>
      </c>
      <c r="E36" s="347"/>
      <c r="F36" s="347"/>
      <c r="G36" s="347"/>
      <c r="H36" s="347"/>
      <c r="I36" s="7"/>
      <c r="J36" s="8"/>
    </row>
    <row r="37" spans="2:10" x14ac:dyDescent="0.25">
      <c r="B37" s="6"/>
      <c r="C37" s="7"/>
      <c r="D37" s="7"/>
      <c r="E37" s="7"/>
      <c r="F37" s="14"/>
      <c r="G37" s="7"/>
      <c r="H37" s="7"/>
      <c r="I37" s="7"/>
      <c r="J37" s="8"/>
    </row>
    <row r="38" spans="2:10" x14ac:dyDescent="0.25">
      <c r="B38" s="6"/>
      <c r="C38" s="7"/>
      <c r="D38" s="346" t="s">
        <v>1118</v>
      </c>
      <c r="E38" s="347"/>
      <c r="F38" s="347"/>
      <c r="G38" s="347"/>
      <c r="H38" s="347"/>
      <c r="I38" s="7"/>
      <c r="J38" s="8"/>
    </row>
    <row r="39" spans="2:10" x14ac:dyDescent="0.25">
      <c r="B39" s="6"/>
      <c r="C39" s="7"/>
      <c r="D39" s="85"/>
      <c r="E39" s="85"/>
      <c r="F39" s="85"/>
      <c r="G39" s="85"/>
      <c r="H39" s="85"/>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7" t="s">
        <v>1119</v>
      </c>
      <c r="B1" s="127"/>
      <c r="C1" s="23"/>
      <c r="D1" s="23"/>
      <c r="E1" s="23"/>
      <c r="F1" s="134" t="s">
        <v>1162</v>
      </c>
      <c r="H1" s="23"/>
      <c r="I1" s="12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1209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546</v>
      </c>
      <c r="E14" s="31"/>
      <c r="F14" s="31"/>
      <c r="H14" s="23"/>
      <c r="L14" s="23"/>
      <c r="M14" s="23"/>
    </row>
    <row r="15" spans="1:13" x14ac:dyDescent="0.25">
      <c r="A15" s="25" t="s">
        <v>34</v>
      </c>
      <c r="B15" s="39" t="s">
        <v>35</v>
      </c>
      <c r="C15" s="25" t="s">
        <v>1207</v>
      </c>
      <c r="E15" s="31"/>
      <c r="F15" s="31"/>
      <c r="H15" s="23"/>
      <c r="L15" s="23"/>
      <c r="M15" s="23"/>
    </row>
    <row r="16" spans="1:13" ht="45" x14ac:dyDescent="0.25">
      <c r="A16" s="25" t="s">
        <v>36</v>
      </c>
      <c r="B16" s="39" t="s">
        <v>37</v>
      </c>
      <c r="C16" s="70" t="s">
        <v>1210</v>
      </c>
      <c r="E16" s="31"/>
      <c r="F16" s="31"/>
      <c r="H16" s="23"/>
      <c r="L16" s="23"/>
      <c r="M16" s="23"/>
    </row>
    <row r="17" spans="1:13" x14ac:dyDescent="0.25">
      <c r="A17" s="25" t="s">
        <v>38</v>
      </c>
      <c r="B17" s="39" t="s">
        <v>39</v>
      </c>
      <c r="C17" s="210">
        <v>44104</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91" t="s">
        <v>1211</v>
      </c>
      <c r="D27" s="42"/>
      <c r="E27" s="42"/>
      <c r="F27" s="42"/>
      <c r="H27" s="23"/>
      <c r="L27" s="23"/>
      <c r="M27" s="23"/>
    </row>
    <row r="28" spans="1:13" x14ac:dyDescent="0.25">
      <c r="A28" s="25" t="s">
        <v>52</v>
      </c>
      <c r="B28" s="41" t="s">
        <v>53</v>
      </c>
      <c r="C28" s="91" t="s">
        <v>1211</v>
      </c>
      <c r="D28" s="42"/>
      <c r="E28" s="42"/>
      <c r="F28" s="42"/>
      <c r="H28" s="23"/>
      <c r="L28" s="23"/>
      <c r="M28" s="23"/>
    </row>
    <row r="29" spans="1:13" x14ac:dyDescent="0.25">
      <c r="A29" s="25" t="s">
        <v>54</v>
      </c>
      <c r="B29" s="41" t="s">
        <v>55</v>
      </c>
      <c r="C29" s="211" t="s">
        <v>1212</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969</v>
      </c>
      <c r="C38" s="130">
        <v>29393.9</v>
      </c>
      <c r="F38" s="42"/>
      <c r="H38" s="23"/>
      <c r="L38" s="23"/>
      <c r="M38" s="23"/>
    </row>
    <row r="39" spans="1:14" x14ac:dyDescent="0.25">
      <c r="A39" s="25" t="s">
        <v>64</v>
      </c>
      <c r="B39" s="42" t="s">
        <v>65</v>
      </c>
      <c r="C39" s="130">
        <v>22573.5</v>
      </c>
      <c r="F39" s="42"/>
      <c r="H39" s="23"/>
      <c r="L39" s="23"/>
      <c r="M39" s="23"/>
      <c r="N39" s="54"/>
    </row>
    <row r="40" spans="1:14" outlineLevel="1" x14ac:dyDescent="0.25">
      <c r="A40" s="25" t="s">
        <v>66</v>
      </c>
      <c r="B40" s="48" t="s">
        <v>67</v>
      </c>
      <c r="C40" s="130">
        <v>33255.300000000003</v>
      </c>
      <c r="F40" s="42"/>
      <c r="H40" s="23"/>
      <c r="L40" s="23"/>
      <c r="M40" s="23"/>
      <c r="N40" s="54"/>
    </row>
    <row r="41" spans="1:14" outlineLevel="1" x14ac:dyDescent="0.25">
      <c r="A41" s="25" t="s">
        <v>68</v>
      </c>
      <c r="B41" s="48" t="s">
        <v>69</v>
      </c>
      <c r="C41" s="130">
        <v>24406.799999999999</v>
      </c>
      <c r="F41" s="42"/>
      <c r="H41" s="23"/>
      <c r="L41" s="23"/>
      <c r="M41" s="23"/>
      <c r="N41" s="54"/>
    </row>
    <row r="42" spans="1:14" outlineLevel="1" x14ac:dyDescent="0.25">
      <c r="A42" s="25" t="s">
        <v>70</v>
      </c>
      <c r="B42" s="48"/>
      <c r="C42" s="130"/>
      <c r="F42" s="42"/>
      <c r="H42" s="23"/>
      <c r="L42" s="23"/>
      <c r="M42" s="23"/>
      <c r="N42" s="54"/>
    </row>
    <row r="43" spans="1:14" outlineLevel="1" x14ac:dyDescent="0.25">
      <c r="A43" s="54" t="s">
        <v>1166</v>
      </c>
      <c r="B43" s="42"/>
      <c r="F43" s="42"/>
      <c r="H43" s="23"/>
      <c r="L43" s="23"/>
      <c r="M43" s="23"/>
      <c r="N43" s="54"/>
    </row>
    <row r="44" spans="1:14" ht="15" customHeight="1" x14ac:dyDescent="0.25">
      <c r="A44" s="44"/>
      <c r="B44" s="45" t="s">
        <v>71</v>
      </c>
      <c r="C44" s="79" t="s">
        <v>970</v>
      </c>
      <c r="D44" s="44" t="s">
        <v>72</v>
      </c>
      <c r="E44" s="46"/>
      <c r="F44" s="47" t="s">
        <v>73</v>
      </c>
      <c r="G44" s="47" t="s">
        <v>74</v>
      </c>
      <c r="H44" s="23"/>
      <c r="L44" s="23"/>
      <c r="M44" s="23"/>
      <c r="N44" s="54"/>
    </row>
    <row r="45" spans="1:14" x14ac:dyDescent="0.25">
      <c r="A45" s="25" t="s">
        <v>8</v>
      </c>
      <c r="B45" s="42" t="s">
        <v>75</v>
      </c>
      <c r="C45" s="126">
        <v>0.02</v>
      </c>
      <c r="D45" s="126">
        <f>IF(OR(C38="[For completion]",C39="[For completion]"),"Please complete G.3.1.1 and G.3.1.2",(C38/C39-1))</f>
        <v>0.30214189204155328</v>
      </c>
      <c r="E45" s="126"/>
      <c r="F45" s="126">
        <v>0.02</v>
      </c>
      <c r="G45" s="25" t="s">
        <v>952</v>
      </c>
      <c r="H45" s="23"/>
      <c r="L45" s="23"/>
      <c r="M45" s="23"/>
      <c r="N45" s="54"/>
    </row>
    <row r="46" spans="1:14" outlineLevel="1" x14ac:dyDescent="0.25">
      <c r="A46" s="25" t="s">
        <v>76</v>
      </c>
      <c r="B46" s="40" t="s">
        <v>77</v>
      </c>
      <c r="C46" s="126"/>
      <c r="D46" s="126"/>
      <c r="E46" s="126"/>
      <c r="F46" s="126"/>
      <c r="G46" s="61"/>
      <c r="H46" s="23"/>
      <c r="L46" s="23"/>
      <c r="M46" s="23"/>
      <c r="N46" s="54"/>
    </row>
    <row r="47" spans="1:14" outlineLevel="1" x14ac:dyDescent="0.25">
      <c r="A47" s="25" t="s">
        <v>78</v>
      </c>
      <c r="B47" s="40" t="s">
        <v>79</v>
      </c>
      <c r="C47" s="126" t="s">
        <v>1249</v>
      </c>
      <c r="D47" s="126"/>
      <c r="E47" s="126"/>
      <c r="F47" s="126" t="s">
        <v>1249</v>
      </c>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30">
        <v>28728.2</v>
      </c>
      <c r="E53" s="49"/>
      <c r="F53" s="50">
        <f>IF($C$58=0,"",IF(C53="[for completion]","",C53/$C$58))</f>
        <v>0.97735244387440934</v>
      </c>
      <c r="G53" s="50"/>
      <c r="H53" s="23"/>
      <c r="L53" s="23"/>
      <c r="M53" s="23"/>
      <c r="N53" s="54"/>
    </row>
    <row r="54" spans="1:14" x14ac:dyDescent="0.25">
      <c r="A54" s="25" t="s">
        <v>88</v>
      </c>
      <c r="B54" s="42" t="s">
        <v>89</v>
      </c>
      <c r="C54" s="130">
        <v>0</v>
      </c>
      <c r="E54" s="49"/>
      <c r="F54" s="50">
        <f>IF($C$58=0,"",IF(C54="[for completion]","",C54/$C$58))</f>
        <v>0</v>
      </c>
      <c r="G54" s="50"/>
      <c r="H54" s="23"/>
      <c r="L54" s="23"/>
      <c r="M54" s="23"/>
      <c r="N54" s="54"/>
    </row>
    <row r="55" spans="1:14" x14ac:dyDescent="0.25">
      <c r="A55" s="25" t="s">
        <v>90</v>
      </c>
      <c r="B55" s="42" t="s">
        <v>91</v>
      </c>
      <c r="C55" s="130">
        <v>0</v>
      </c>
      <c r="E55" s="49"/>
      <c r="F55" s="105">
        <f t="shared" ref="F55:F56" si="0">IF($C$58=0,"",IF(C55="[for completion]","",C55/$C$58))</f>
        <v>0</v>
      </c>
      <c r="G55" s="50"/>
      <c r="H55" s="23"/>
      <c r="L55" s="23"/>
      <c r="M55" s="23"/>
      <c r="N55" s="54"/>
    </row>
    <row r="56" spans="1:14" x14ac:dyDescent="0.25">
      <c r="A56" s="25" t="s">
        <v>92</v>
      </c>
      <c r="B56" s="42" t="s">
        <v>93</v>
      </c>
      <c r="C56" s="130">
        <v>665.7</v>
      </c>
      <c r="E56" s="49"/>
      <c r="F56" s="105">
        <f t="shared" si="0"/>
        <v>2.2647556125590683E-2</v>
      </c>
      <c r="G56" s="50"/>
      <c r="H56" s="23"/>
      <c r="L56" s="23"/>
      <c r="M56" s="23"/>
      <c r="N56" s="54"/>
    </row>
    <row r="57" spans="1:14" x14ac:dyDescent="0.25">
      <c r="A57" s="25" t="s">
        <v>94</v>
      </c>
      <c r="B57" s="25" t="s">
        <v>95</v>
      </c>
      <c r="C57" s="130">
        <v>0</v>
      </c>
      <c r="E57" s="49"/>
      <c r="F57" s="50">
        <f>IF($C$58=0,"",IF(C57="[for completion]","",C57/$C$58))</f>
        <v>0</v>
      </c>
      <c r="G57" s="50"/>
      <c r="H57" s="23"/>
      <c r="L57" s="23"/>
      <c r="M57" s="23"/>
      <c r="N57" s="54"/>
    </row>
    <row r="58" spans="1:14" x14ac:dyDescent="0.25">
      <c r="A58" s="25" t="s">
        <v>96</v>
      </c>
      <c r="B58" s="51" t="s">
        <v>97</v>
      </c>
      <c r="C58" s="131">
        <f>SUM(C53:C57)</f>
        <v>29393.9</v>
      </c>
      <c r="D58" s="49"/>
      <c r="E58" s="49"/>
      <c r="F58" s="213">
        <f>SUM(F53:F57)</f>
        <v>1</v>
      </c>
      <c r="G58" s="50"/>
      <c r="H58" s="23"/>
      <c r="L58" s="23"/>
      <c r="M58" s="23"/>
      <c r="N58" s="54"/>
    </row>
    <row r="59" spans="1:14" outlineLevel="1" x14ac:dyDescent="0.25">
      <c r="A59" s="25" t="s">
        <v>98</v>
      </c>
      <c r="B59" s="53" t="s">
        <v>99</v>
      </c>
      <c r="C59" s="130"/>
      <c r="E59" s="49"/>
      <c r="F59" s="50">
        <f t="shared" ref="F59:F64" si="1">IF($C$58=0,"",IF(C59="[for completion]","",C59/$C$58))</f>
        <v>0</v>
      </c>
      <c r="G59" s="50"/>
      <c r="H59" s="23"/>
      <c r="L59" s="23"/>
      <c r="M59" s="23"/>
      <c r="N59" s="54"/>
    </row>
    <row r="60" spans="1:14" outlineLevel="1" x14ac:dyDescent="0.25">
      <c r="A60" s="25" t="s">
        <v>100</v>
      </c>
      <c r="B60" s="53" t="s">
        <v>99</v>
      </c>
      <c r="C60" s="130"/>
      <c r="E60" s="49"/>
      <c r="F60" s="50">
        <f t="shared" si="1"/>
        <v>0</v>
      </c>
      <c r="G60" s="50"/>
      <c r="H60" s="23"/>
      <c r="L60" s="23"/>
      <c r="M60" s="23"/>
      <c r="N60" s="54"/>
    </row>
    <row r="61" spans="1:14" outlineLevel="1" x14ac:dyDescent="0.25">
      <c r="A61" s="25" t="s">
        <v>101</v>
      </c>
      <c r="B61" s="53" t="s">
        <v>99</v>
      </c>
      <c r="C61" s="130"/>
      <c r="E61" s="49"/>
      <c r="F61" s="50">
        <f t="shared" si="1"/>
        <v>0</v>
      </c>
      <c r="G61" s="50"/>
      <c r="H61" s="23"/>
      <c r="L61" s="23"/>
      <c r="M61" s="23"/>
      <c r="N61" s="54"/>
    </row>
    <row r="62" spans="1:14" outlineLevel="1" x14ac:dyDescent="0.25">
      <c r="A62" s="25" t="s">
        <v>102</v>
      </c>
      <c r="B62" s="53" t="s">
        <v>99</v>
      </c>
      <c r="C62" s="130"/>
      <c r="E62" s="49"/>
      <c r="F62" s="50">
        <f t="shared" si="1"/>
        <v>0</v>
      </c>
      <c r="G62" s="50"/>
      <c r="H62" s="23"/>
      <c r="L62" s="23"/>
      <c r="M62" s="23"/>
      <c r="N62" s="54"/>
    </row>
    <row r="63" spans="1:14" outlineLevel="1" x14ac:dyDescent="0.25">
      <c r="A63" s="25" t="s">
        <v>103</v>
      </c>
      <c r="B63" s="53" t="s">
        <v>99</v>
      </c>
      <c r="C63" s="130"/>
      <c r="E63" s="49"/>
      <c r="F63" s="50">
        <f t="shared" si="1"/>
        <v>0</v>
      </c>
      <c r="G63" s="50"/>
      <c r="H63" s="23"/>
      <c r="L63" s="23"/>
      <c r="M63" s="23"/>
      <c r="N63" s="54"/>
    </row>
    <row r="64" spans="1:14" outlineLevel="1" x14ac:dyDescent="0.25">
      <c r="A64" s="25" t="s">
        <v>104</v>
      </c>
      <c r="B64" s="53" t="s">
        <v>99</v>
      </c>
      <c r="C64" s="132"/>
      <c r="D64" s="54"/>
      <c r="E64" s="54"/>
      <c r="F64" s="50">
        <f t="shared" si="1"/>
        <v>0</v>
      </c>
      <c r="G64" s="52"/>
      <c r="H64" s="23"/>
      <c r="L64" s="23"/>
      <c r="M64" s="23"/>
      <c r="N64" s="54"/>
    </row>
    <row r="65" spans="1:14" ht="15" customHeight="1" x14ac:dyDescent="0.25">
      <c r="A65" s="44"/>
      <c r="B65" s="45" t="s">
        <v>105</v>
      </c>
      <c r="C65" s="79" t="s">
        <v>979</v>
      </c>
      <c r="D65" s="79" t="s">
        <v>980</v>
      </c>
      <c r="E65" s="46"/>
      <c r="F65" s="47" t="s">
        <v>106</v>
      </c>
      <c r="G65" s="55" t="s">
        <v>107</v>
      </c>
      <c r="H65" s="23"/>
      <c r="L65" s="23"/>
      <c r="M65" s="23"/>
      <c r="N65" s="54"/>
    </row>
    <row r="66" spans="1:14" x14ac:dyDescent="0.25">
      <c r="A66" s="25" t="s">
        <v>108</v>
      </c>
      <c r="B66" s="42" t="s">
        <v>1052</v>
      </c>
      <c r="C66" s="133">
        <v>6.8</v>
      </c>
      <c r="D66" s="133" t="s">
        <v>952</v>
      </c>
      <c r="E66" s="39"/>
      <c r="F66" s="56"/>
      <c r="G66" s="57"/>
      <c r="H66" s="23"/>
      <c r="L66" s="23"/>
      <c r="M66" s="23"/>
      <c r="N66" s="54"/>
    </row>
    <row r="67" spans="1:14" x14ac:dyDescent="0.25">
      <c r="B67" s="42"/>
      <c r="E67" s="39"/>
      <c r="F67" s="56"/>
      <c r="G67" s="57"/>
      <c r="H67" s="23"/>
      <c r="L67" s="23"/>
      <c r="M67" s="23"/>
      <c r="N67" s="54"/>
    </row>
    <row r="68" spans="1:14" x14ac:dyDescent="0.25">
      <c r="B68" s="42" t="s">
        <v>975</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22" t="s">
        <v>1139</v>
      </c>
      <c r="C70" s="130">
        <v>2812.3</v>
      </c>
      <c r="D70" s="130" t="s">
        <v>952</v>
      </c>
      <c r="E70" s="21"/>
      <c r="F70" s="50">
        <f t="shared" ref="F70:F76" si="2">IF($C$77=0,"",IF(C70="[for completion]","",C70/$C$77))</f>
        <v>9.5676313792997875E-2</v>
      </c>
      <c r="G70" s="137" t="str">
        <f>IF($D$77=0,"",IF(D70="[Mark as ND1 if not relevant]","",D70/$D$77))</f>
        <v/>
      </c>
      <c r="H70" s="23"/>
      <c r="L70" s="23"/>
      <c r="M70" s="23"/>
      <c r="N70" s="54"/>
    </row>
    <row r="71" spans="1:14" x14ac:dyDescent="0.25">
      <c r="A71" s="25" t="s">
        <v>112</v>
      </c>
      <c r="B71" s="123" t="s">
        <v>1140</v>
      </c>
      <c r="C71" s="130">
        <v>2498.4</v>
      </c>
      <c r="D71" s="130" t="s">
        <v>952</v>
      </c>
      <c r="E71" s="21"/>
      <c r="F71" s="50">
        <f t="shared" si="2"/>
        <v>8.4997227315871657E-2</v>
      </c>
      <c r="G71" s="137" t="str">
        <f t="shared" ref="G71:G76" si="3">IF($D$77=0,"",IF(D71="[Mark as ND1 if not relevant]","",D71/$D$77))</f>
        <v/>
      </c>
      <c r="H71" s="23"/>
      <c r="L71" s="23"/>
      <c r="M71" s="23"/>
      <c r="N71" s="54"/>
    </row>
    <row r="72" spans="1:14" x14ac:dyDescent="0.25">
      <c r="A72" s="25" t="s">
        <v>113</v>
      </c>
      <c r="B72" s="122" t="s">
        <v>1141</v>
      </c>
      <c r="C72" s="130">
        <v>2537.1</v>
      </c>
      <c r="D72" s="130" t="s">
        <v>952</v>
      </c>
      <c r="E72" s="21"/>
      <c r="F72" s="50">
        <f t="shared" si="2"/>
        <v>8.6313827018531047E-2</v>
      </c>
      <c r="G72" s="137" t="str">
        <f t="shared" si="3"/>
        <v/>
      </c>
      <c r="H72" s="23"/>
      <c r="L72" s="23"/>
      <c r="M72" s="23"/>
      <c r="N72" s="54"/>
    </row>
    <row r="73" spans="1:14" x14ac:dyDescent="0.25">
      <c r="A73" s="25" t="s">
        <v>114</v>
      </c>
      <c r="B73" s="122" t="s">
        <v>1142</v>
      </c>
      <c r="C73" s="130">
        <v>2577.6</v>
      </c>
      <c r="D73" s="130" t="s">
        <v>952</v>
      </c>
      <c r="E73" s="21"/>
      <c r="F73" s="50">
        <f t="shared" si="2"/>
        <v>8.7691663916662971E-2</v>
      </c>
      <c r="G73" s="137" t="str">
        <f t="shared" si="3"/>
        <v/>
      </c>
      <c r="H73" s="23"/>
      <c r="L73" s="23"/>
      <c r="M73" s="23"/>
      <c r="N73" s="54"/>
    </row>
    <row r="74" spans="1:14" x14ac:dyDescent="0.25">
      <c r="A74" s="25" t="s">
        <v>115</v>
      </c>
      <c r="B74" s="122" t="s">
        <v>1143</v>
      </c>
      <c r="C74" s="130">
        <v>2908.3</v>
      </c>
      <c r="D74" s="130" t="s">
        <v>952</v>
      </c>
      <c r="E74" s="21"/>
      <c r="F74" s="50">
        <f t="shared" si="2"/>
        <v>9.8942297551532804E-2</v>
      </c>
      <c r="G74" s="137" t="str">
        <f t="shared" si="3"/>
        <v/>
      </c>
      <c r="H74" s="23"/>
      <c r="L74" s="23"/>
      <c r="M74" s="23"/>
      <c r="N74" s="54"/>
    </row>
    <row r="75" spans="1:14" x14ac:dyDescent="0.25">
      <c r="A75" s="25" t="s">
        <v>116</v>
      </c>
      <c r="B75" s="122" t="s">
        <v>1144</v>
      </c>
      <c r="C75" s="130">
        <v>9916.1</v>
      </c>
      <c r="D75" s="130" t="s">
        <v>952</v>
      </c>
      <c r="E75" s="21"/>
      <c r="F75" s="50">
        <f t="shared" si="2"/>
        <v>0.33735230779175268</v>
      </c>
      <c r="G75" s="137" t="str">
        <f t="shared" si="3"/>
        <v/>
      </c>
      <c r="H75" s="23"/>
      <c r="L75" s="23"/>
      <c r="M75" s="23"/>
      <c r="N75" s="54"/>
    </row>
    <row r="76" spans="1:14" x14ac:dyDescent="0.25">
      <c r="A76" s="25" t="s">
        <v>117</v>
      </c>
      <c r="B76" s="122" t="s">
        <v>1145</v>
      </c>
      <c r="C76" s="130">
        <v>6144.1</v>
      </c>
      <c r="D76" s="130" t="s">
        <v>952</v>
      </c>
      <c r="E76" s="21"/>
      <c r="F76" s="50">
        <f t="shared" si="2"/>
        <v>0.20902636261265092</v>
      </c>
      <c r="G76" s="137" t="str">
        <f t="shared" si="3"/>
        <v/>
      </c>
      <c r="H76" s="23"/>
      <c r="L76" s="23"/>
      <c r="M76" s="23"/>
      <c r="N76" s="54"/>
    </row>
    <row r="77" spans="1:14" x14ac:dyDescent="0.25">
      <c r="A77" s="25" t="s">
        <v>118</v>
      </c>
      <c r="B77" s="58" t="s">
        <v>97</v>
      </c>
      <c r="C77" s="131">
        <f>SUM(C70:C76)</f>
        <v>29393.9</v>
      </c>
      <c r="D77" s="131">
        <f>SUM(D70:D76)</f>
        <v>0</v>
      </c>
      <c r="E77" s="42"/>
      <c r="F77" s="213">
        <f>SUM(F70:F76)</f>
        <v>1</v>
      </c>
      <c r="G77" s="138">
        <f>SUM(G70:G76)</f>
        <v>0</v>
      </c>
      <c r="H77" s="23"/>
      <c r="L77" s="23"/>
      <c r="M77" s="23"/>
      <c r="N77" s="54"/>
    </row>
    <row r="78" spans="1:14" outlineLevel="1" x14ac:dyDescent="0.25">
      <c r="A78" s="25" t="s">
        <v>119</v>
      </c>
      <c r="B78" s="59" t="s">
        <v>120</v>
      </c>
      <c r="C78" s="131"/>
      <c r="D78" s="131"/>
      <c r="E78" s="42"/>
      <c r="F78" s="50">
        <f>IF($C$77=0,"",IF(C78="[for completion]","",C78/$C$77))</f>
        <v>0</v>
      </c>
      <c r="G78" s="137" t="str">
        <f t="shared" ref="G78:G87" si="4">IF($D$77=0,"",IF(D78="[for completion]","",D78/$D$77))</f>
        <v/>
      </c>
      <c r="H78" s="23"/>
      <c r="L78" s="23"/>
      <c r="M78" s="23"/>
      <c r="N78" s="54"/>
    </row>
    <row r="79" spans="1:14" outlineLevel="1" x14ac:dyDescent="0.25">
      <c r="A79" s="25" t="s">
        <v>121</v>
      </c>
      <c r="B79" s="59" t="s">
        <v>122</v>
      </c>
      <c r="C79" s="131">
        <v>1204.4000000000001</v>
      </c>
      <c r="D79" s="131"/>
      <c r="E79" s="42"/>
      <c r="F79" s="50">
        <f t="shared" ref="F79:F87" si="5">IF($C$77=0,"",IF(C79="[for completion]","",C79/$C$77))</f>
        <v>4.0974487903952861E-2</v>
      </c>
      <c r="G79" s="137" t="str">
        <f t="shared" si="4"/>
        <v/>
      </c>
      <c r="H79" s="23"/>
      <c r="L79" s="23"/>
      <c r="M79" s="23"/>
      <c r="N79" s="54"/>
    </row>
    <row r="80" spans="1:14" outlineLevel="1" x14ac:dyDescent="0.25">
      <c r="A80" s="25" t="s">
        <v>123</v>
      </c>
      <c r="B80" s="59" t="s">
        <v>124</v>
      </c>
      <c r="C80" s="131">
        <v>1607.9</v>
      </c>
      <c r="D80" s="131"/>
      <c r="E80" s="42"/>
      <c r="F80" s="50">
        <f t="shared" si="5"/>
        <v>5.4701825889045007E-2</v>
      </c>
      <c r="G80" s="137" t="str">
        <f t="shared" si="4"/>
        <v/>
      </c>
      <c r="H80" s="23"/>
      <c r="L80" s="23"/>
      <c r="M80" s="23"/>
      <c r="N80" s="54"/>
    </row>
    <row r="81" spans="1:14" outlineLevel="1" x14ac:dyDescent="0.25">
      <c r="A81" s="25" t="s">
        <v>125</v>
      </c>
      <c r="B81" s="59" t="s">
        <v>126</v>
      </c>
      <c r="C81" s="131">
        <v>1006.9</v>
      </c>
      <c r="D81" s="131"/>
      <c r="E81" s="42"/>
      <c r="F81" s="50">
        <f t="shared" si="5"/>
        <v>3.425540673405026E-2</v>
      </c>
      <c r="G81" s="137" t="str">
        <f t="shared" si="4"/>
        <v/>
      </c>
      <c r="H81" s="23"/>
      <c r="L81" s="23"/>
      <c r="M81" s="23"/>
      <c r="N81" s="54"/>
    </row>
    <row r="82" spans="1:14" outlineLevel="1" x14ac:dyDescent="0.25">
      <c r="A82" s="25" t="s">
        <v>127</v>
      </c>
      <c r="B82" s="59" t="s">
        <v>128</v>
      </c>
      <c r="C82" s="131">
        <v>1491.5</v>
      </c>
      <c r="D82" s="131"/>
      <c r="E82" s="42"/>
      <c r="F82" s="50">
        <f t="shared" si="5"/>
        <v>5.0741820581821397E-2</v>
      </c>
      <c r="G82" s="137"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50">
        <f t="shared" si="5"/>
        <v>0</v>
      </c>
      <c r="G86" s="50" t="str">
        <f t="shared" si="4"/>
        <v/>
      </c>
      <c r="H86" s="23"/>
      <c r="L86" s="23"/>
      <c r="M86" s="23"/>
      <c r="N86" s="54"/>
    </row>
    <row r="87" spans="1:14" outlineLevel="1" x14ac:dyDescent="0.25">
      <c r="A87" s="25" t="s">
        <v>133</v>
      </c>
      <c r="B87" s="59"/>
      <c r="C87" s="49"/>
      <c r="D87" s="49"/>
      <c r="E87" s="42"/>
      <c r="F87" s="50">
        <f t="shared" si="5"/>
        <v>0</v>
      </c>
      <c r="G87" s="50" t="str">
        <f t="shared" si="4"/>
        <v/>
      </c>
      <c r="H87" s="23"/>
      <c r="L87" s="23"/>
      <c r="M87" s="23"/>
      <c r="N87" s="54"/>
    </row>
    <row r="88" spans="1:14" ht="15" customHeight="1" x14ac:dyDescent="0.25">
      <c r="A88" s="44"/>
      <c r="B88" s="45" t="s">
        <v>134</v>
      </c>
      <c r="C88" s="79" t="s">
        <v>981</v>
      </c>
      <c r="D88" s="79" t="s">
        <v>982</v>
      </c>
      <c r="E88" s="46"/>
      <c r="F88" s="47" t="s">
        <v>135</v>
      </c>
      <c r="G88" s="44" t="s">
        <v>136</v>
      </c>
      <c r="H88" s="23"/>
      <c r="L88" s="23"/>
      <c r="M88" s="23"/>
      <c r="N88" s="54"/>
    </row>
    <row r="89" spans="1:14" x14ac:dyDescent="0.25">
      <c r="A89" s="25" t="s">
        <v>137</v>
      </c>
      <c r="B89" s="42" t="s">
        <v>109</v>
      </c>
      <c r="C89" s="133">
        <v>6.93</v>
      </c>
      <c r="D89" s="133" t="s">
        <v>952</v>
      </c>
      <c r="E89" s="39"/>
      <c r="F89" s="142"/>
      <c r="G89" s="143"/>
      <c r="H89" s="23"/>
      <c r="L89" s="23"/>
      <c r="M89" s="23"/>
      <c r="N89" s="54"/>
    </row>
    <row r="90" spans="1:14" x14ac:dyDescent="0.25">
      <c r="B90" s="42"/>
      <c r="C90" s="133"/>
      <c r="D90" s="133"/>
      <c r="E90" s="39"/>
      <c r="F90" s="142"/>
      <c r="G90" s="143"/>
      <c r="H90" s="23"/>
      <c r="L90" s="23"/>
      <c r="M90" s="23"/>
      <c r="N90" s="54"/>
    </row>
    <row r="91" spans="1:14" x14ac:dyDescent="0.25">
      <c r="B91" s="42" t="s">
        <v>976</v>
      </c>
      <c r="C91" s="141"/>
      <c r="D91" s="141"/>
      <c r="E91" s="39"/>
      <c r="F91" s="143"/>
      <c r="G91" s="143"/>
      <c r="H91" s="23"/>
      <c r="L91" s="23"/>
      <c r="M91" s="23"/>
      <c r="N91" s="54"/>
    </row>
    <row r="92" spans="1:14" x14ac:dyDescent="0.25">
      <c r="A92" s="25" t="s">
        <v>138</v>
      </c>
      <c r="B92" s="42" t="s">
        <v>110</v>
      </c>
      <c r="C92" s="133"/>
      <c r="D92" s="133"/>
      <c r="E92" s="39"/>
      <c r="F92" s="143"/>
      <c r="G92" s="143"/>
      <c r="H92" s="23"/>
      <c r="L92" s="23"/>
      <c r="M92" s="23"/>
      <c r="N92" s="54"/>
    </row>
    <row r="93" spans="1:14" x14ac:dyDescent="0.25">
      <c r="A93" s="25" t="s">
        <v>139</v>
      </c>
      <c r="B93" s="123" t="s">
        <v>1139</v>
      </c>
      <c r="C93" s="130">
        <v>1586.5</v>
      </c>
      <c r="D93" s="130" t="s">
        <v>952</v>
      </c>
      <c r="E93" s="21"/>
      <c r="F93" s="50">
        <f>IF($C$100=0,"",IF(C93="[for completion]","",IF(C93="","",C93/$C$100)))</f>
        <v>7.0281524796774977E-2</v>
      </c>
      <c r="G93" s="137" t="str">
        <f>IF($D$100=0,"",IF(D93="[Mark as ND1 if not relevant]","",IF(D93="","",D93/$D$100)))</f>
        <v/>
      </c>
      <c r="H93" s="23"/>
      <c r="L93" s="23"/>
      <c r="M93" s="23"/>
      <c r="N93" s="54"/>
    </row>
    <row r="94" spans="1:14" x14ac:dyDescent="0.25">
      <c r="A94" s="25" t="s">
        <v>140</v>
      </c>
      <c r="B94" s="123" t="s">
        <v>1140</v>
      </c>
      <c r="C94" s="130">
        <v>2710.8</v>
      </c>
      <c r="D94" s="130" t="s">
        <v>952</v>
      </c>
      <c r="E94" s="21"/>
      <c r="F94" s="50">
        <f t="shared" ref="F94:F99" si="6">IF($C$100=0,"",IF(C94="[for completion]","",IF(C94="","",C94/$C$100)))</f>
        <v>0.12008771346933352</v>
      </c>
      <c r="G94" s="137" t="str">
        <f t="shared" ref="G94:G99" si="7">IF($D$100=0,"",IF(D94="[Mark as ND1 if not relevant]","",IF(D94="","",D94/$D$100)))</f>
        <v/>
      </c>
      <c r="H94" s="23"/>
      <c r="L94" s="23"/>
      <c r="M94" s="23"/>
      <c r="N94" s="54"/>
    </row>
    <row r="95" spans="1:14" x14ac:dyDescent="0.25">
      <c r="A95" s="25" t="s">
        <v>141</v>
      </c>
      <c r="B95" s="123" t="s">
        <v>1141</v>
      </c>
      <c r="C95" s="130">
        <v>960.3</v>
      </c>
      <c r="D95" s="130" t="s">
        <v>952</v>
      </c>
      <c r="E95" s="21"/>
      <c r="F95" s="50">
        <f t="shared" si="6"/>
        <v>4.2541032626752608E-2</v>
      </c>
      <c r="G95" s="137" t="str">
        <f t="shared" si="7"/>
        <v/>
      </c>
      <c r="H95" s="23"/>
      <c r="L95" s="23"/>
      <c r="M95" s="23"/>
      <c r="N95" s="54"/>
    </row>
    <row r="96" spans="1:14" x14ac:dyDescent="0.25">
      <c r="A96" s="25" t="s">
        <v>142</v>
      </c>
      <c r="B96" s="123" t="s">
        <v>1142</v>
      </c>
      <c r="C96" s="130">
        <v>2492.8000000000002</v>
      </c>
      <c r="D96" s="130" t="s">
        <v>952</v>
      </c>
      <c r="E96" s="21"/>
      <c r="F96" s="50">
        <f t="shared" si="6"/>
        <v>0.11043037189625003</v>
      </c>
      <c r="G96" s="137" t="str">
        <f t="shared" si="7"/>
        <v/>
      </c>
      <c r="H96" s="23"/>
      <c r="L96" s="23"/>
      <c r="M96" s="23"/>
      <c r="N96" s="54"/>
    </row>
    <row r="97" spans="1:14" x14ac:dyDescent="0.25">
      <c r="A97" s="25" t="s">
        <v>143</v>
      </c>
      <c r="B97" s="123" t="s">
        <v>1143</v>
      </c>
      <c r="C97" s="130">
        <v>1526.5</v>
      </c>
      <c r="D97" s="130" t="s">
        <v>952</v>
      </c>
      <c r="E97" s="21"/>
      <c r="F97" s="50">
        <f t="shared" si="6"/>
        <v>6.7623540877577687E-2</v>
      </c>
      <c r="G97" s="137" t="str">
        <f t="shared" si="7"/>
        <v/>
      </c>
      <c r="H97" s="23"/>
      <c r="L97" s="23"/>
      <c r="M97" s="23"/>
    </row>
    <row r="98" spans="1:14" x14ac:dyDescent="0.25">
      <c r="A98" s="25" t="s">
        <v>144</v>
      </c>
      <c r="B98" s="123" t="s">
        <v>1144</v>
      </c>
      <c r="C98" s="130">
        <v>8530.2000000000007</v>
      </c>
      <c r="D98" s="130" t="s">
        <v>952</v>
      </c>
      <c r="E98" s="21"/>
      <c r="F98" s="50">
        <f t="shared" si="6"/>
        <v>0.37788557379227861</v>
      </c>
      <c r="G98" s="137" t="str">
        <f t="shared" si="7"/>
        <v/>
      </c>
      <c r="H98" s="23"/>
      <c r="L98" s="23"/>
      <c r="M98" s="23"/>
    </row>
    <row r="99" spans="1:14" x14ac:dyDescent="0.25">
      <c r="A99" s="25" t="s">
        <v>145</v>
      </c>
      <c r="B99" s="123" t="s">
        <v>1145</v>
      </c>
      <c r="C99" s="130">
        <v>4766.3999999999996</v>
      </c>
      <c r="D99" s="130" t="s">
        <v>952</v>
      </c>
      <c r="E99" s="21"/>
      <c r="F99" s="50">
        <f t="shared" si="6"/>
        <v>0.21115024254103262</v>
      </c>
      <c r="G99" s="137" t="str">
        <f t="shared" si="7"/>
        <v/>
      </c>
      <c r="H99" s="23"/>
      <c r="L99" s="23"/>
      <c r="M99" s="23"/>
    </row>
    <row r="100" spans="1:14" x14ac:dyDescent="0.25">
      <c r="A100" s="25" t="s">
        <v>146</v>
      </c>
      <c r="B100" s="58" t="s">
        <v>97</v>
      </c>
      <c r="C100" s="131">
        <f>SUM(C93:C99)</f>
        <v>22573.5</v>
      </c>
      <c r="D100" s="131">
        <f>SUM(D93:D99)</f>
        <v>0</v>
      </c>
      <c r="E100" s="42"/>
      <c r="F100" s="213">
        <f>SUM(F93:F99)</f>
        <v>1</v>
      </c>
      <c r="G100" s="138">
        <f>SUM(G93:G99)</f>
        <v>0</v>
      </c>
      <c r="H100" s="23"/>
      <c r="L100" s="23"/>
      <c r="M100" s="23"/>
    </row>
    <row r="101" spans="1:14" outlineLevel="1" x14ac:dyDescent="0.25">
      <c r="A101" s="25" t="s">
        <v>147</v>
      </c>
      <c r="B101" s="59" t="s">
        <v>120</v>
      </c>
      <c r="C101" s="131"/>
      <c r="D101" s="131"/>
      <c r="E101" s="42"/>
      <c r="F101" s="50">
        <f t="shared" ref="F101:F105" si="8">IF($C$100=0,"",IF(C101="[for completion]","",C101/$C$100))</f>
        <v>0</v>
      </c>
      <c r="G101" s="137" t="str">
        <f t="shared" ref="G101:G105" si="9">IF($D$100=0,"",IF(D101="[for completion]","",D101/$D$100))</f>
        <v/>
      </c>
      <c r="H101" s="23"/>
      <c r="L101" s="23"/>
      <c r="M101" s="23"/>
    </row>
    <row r="102" spans="1:14" outlineLevel="1" x14ac:dyDescent="0.25">
      <c r="A102" s="25" t="s">
        <v>148</v>
      </c>
      <c r="B102" s="59" t="s">
        <v>122</v>
      </c>
      <c r="C102" s="131">
        <v>782.3</v>
      </c>
      <c r="D102" s="131"/>
      <c r="E102" s="42"/>
      <c r="F102" s="50">
        <f t="shared" si="8"/>
        <v>3.465568033313398E-2</v>
      </c>
      <c r="G102" s="137" t="str">
        <f t="shared" si="9"/>
        <v/>
      </c>
      <c r="H102" s="23"/>
      <c r="L102" s="23"/>
      <c r="M102" s="23"/>
    </row>
    <row r="103" spans="1:14" outlineLevel="1" x14ac:dyDescent="0.25">
      <c r="A103" s="25" t="s">
        <v>149</v>
      </c>
      <c r="B103" s="59" t="s">
        <v>124</v>
      </c>
      <c r="C103" s="131">
        <v>804.2</v>
      </c>
      <c r="D103" s="131"/>
      <c r="E103" s="42"/>
      <c r="F103" s="50">
        <f t="shared" si="8"/>
        <v>3.5625844463640997E-2</v>
      </c>
      <c r="G103" s="137" t="str">
        <f t="shared" si="9"/>
        <v/>
      </c>
      <c r="H103" s="23"/>
      <c r="L103" s="23"/>
      <c r="M103" s="23"/>
    </row>
    <row r="104" spans="1:14" outlineLevel="1" x14ac:dyDescent="0.25">
      <c r="A104" s="25" t="s">
        <v>150</v>
      </c>
      <c r="B104" s="59" t="s">
        <v>126</v>
      </c>
      <c r="C104" s="131">
        <v>2042.8</v>
      </c>
      <c r="D104" s="131"/>
      <c r="E104" s="42"/>
      <c r="F104" s="50">
        <f t="shared" si="8"/>
        <v>9.0495492502270361E-2</v>
      </c>
      <c r="G104" s="137" t="str">
        <f t="shared" si="9"/>
        <v/>
      </c>
      <c r="H104" s="23"/>
      <c r="L104" s="23"/>
      <c r="M104" s="23"/>
    </row>
    <row r="105" spans="1:14" outlineLevel="1" x14ac:dyDescent="0.25">
      <c r="A105" s="25" t="s">
        <v>151</v>
      </c>
      <c r="B105" s="59" t="s">
        <v>128</v>
      </c>
      <c r="C105" s="131">
        <v>668</v>
      </c>
      <c r="D105" s="131"/>
      <c r="E105" s="42"/>
      <c r="F105" s="50">
        <f t="shared" si="8"/>
        <v>2.9592220967063151E-2</v>
      </c>
      <c r="G105" s="137"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36" t="s">
        <v>1163</v>
      </c>
      <c r="C111" s="47" t="s">
        <v>157</v>
      </c>
      <c r="D111" s="47" t="s">
        <v>158</v>
      </c>
      <c r="E111" s="46"/>
      <c r="F111" s="47" t="s">
        <v>159</v>
      </c>
      <c r="G111" s="47" t="s">
        <v>160</v>
      </c>
      <c r="H111" s="23"/>
      <c r="L111" s="23"/>
      <c r="M111" s="23"/>
    </row>
    <row r="112" spans="1:14" s="60" customFormat="1" x14ac:dyDescent="0.25">
      <c r="A112" s="25" t="s">
        <v>161</v>
      </c>
      <c r="B112" s="42" t="s">
        <v>162</v>
      </c>
      <c r="C112" s="130">
        <v>29393.9</v>
      </c>
      <c r="D112" s="130">
        <v>29393.9</v>
      </c>
      <c r="E112" s="50"/>
      <c r="F112" s="50">
        <f>IF($C$129=0,"",IF(C112="[for completion]","",IF(C112="","",C112/$C$129)))</f>
        <v>1</v>
      </c>
      <c r="G112" s="50">
        <f>IF($D$129=0,"",IF(D112="[for completion]","",IF(D112="","",D112/$D$129)))</f>
        <v>1</v>
      </c>
      <c r="I112" s="25"/>
      <c r="J112" s="25"/>
      <c r="K112" s="25"/>
      <c r="L112" s="23" t="s">
        <v>1148</v>
      </c>
      <c r="M112" s="23"/>
      <c r="N112" s="23"/>
    </row>
    <row r="113" spans="1:14" s="60" customFormat="1" x14ac:dyDescent="0.25">
      <c r="A113" s="25" t="s">
        <v>163</v>
      </c>
      <c r="B113" s="42" t="s">
        <v>1149</v>
      </c>
      <c r="C113" s="130">
        <v>0</v>
      </c>
      <c r="D113" s="130">
        <v>0</v>
      </c>
      <c r="E113" s="50"/>
      <c r="F113" s="50">
        <f t="shared" ref="F113:F128" si="10">IF($C$129=0,"",IF(C113="[for completion]","",IF(C113="","",C113/$C$129)))</f>
        <v>0</v>
      </c>
      <c r="G113" s="50">
        <f t="shared" ref="G113:G128" si="11">IF($D$129=0,"",IF(D113="[for completion]","",IF(D113="","",D113/$D$129)))</f>
        <v>0</v>
      </c>
      <c r="I113" s="25"/>
      <c r="J113" s="25"/>
      <c r="K113" s="25"/>
      <c r="L113" s="42" t="s">
        <v>1149</v>
      </c>
      <c r="M113" s="23"/>
      <c r="N113" s="23"/>
    </row>
    <row r="114" spans="1:14" s="60" customFormat="1" x14ac:dyDescent="0.25">
      <c r="A114" s="25" t="s">
        <v>164</v>
      </c>
      <c r="B114" s="42" t="s">
        <v>171</v>
      </c>
      <c r="C114" s="130">
        <v>0</v>
      </c>
      <c r="D114" s="130">
        <v>0</v>
      </c>
      <c r="E114" s="50"/>
      <c r="F114" s="50">
        <f t="shared" si="10"/>
        <v>0</v>
      </c>
      <c r="G114" s="50">
        <f t="shared" si="11"/>
        <v>0</v>
      </c>
      <c r="I114" s="25"/>
      <c r="J114" s="25"/>
      <c r="K114" s="25"/>
      <c r="L114" s="42" t="s">
        <v>171</v>
      </c>
      <c r="M114" s="23"/>
      <c r="N114" s="23"/>
    </row>
    <row r="115" spans="1:14" s="60" customFormat="1" x14ac:dyDescent="0.25">
      <c r="A115" s="25" t="s">
        <v>165</v>
      </c>
      <c r="B115" s="42" t="s">
        <v>1150</v>
      </c>
      <c r="C115" s="130">
        <v>0</v>
      </c>
      <c r="D115" s="130">
        <v>0</v>
      </c>
      <c r="E115" s="50"/>
      <c r="F115" s="50">
        <f t="shared" si="10"/>
        <v>0</v>
      </c>
      <c r="G115" s="50">
        <f t="shared" si="11"/>
        <v>0</v>
      </c>
      <c r="I115" s="25"/>
      <c r="J115" s="25"/>
      <c r="K115" s="25"/>
      <c r="L115" s="42" t="s">
        <v>1150</v>
      </c>
      <c r="M115" s="23"/>
      <c r="N115" s="23"/>
    </row>
    <row r="116" spans="1:14" s="60" customFormat="1" x14ac:dyDescent="0.25">
      <c r="A116" s="25" t="s">
        <v>167</v>
      </c>
      <c r="B116" s="42" t="s">
        <v>1151</v>
      </c>
      <c r="C116" s="130">
        <v>0</v>
      </c>
      <c r="D116" s="130">
        <v>0</v>
      </c>
      <c r="E116" s="50"/>
      <c r="F116" s="50">
        <f t="shared" si="10"/>
        <v>0</v>
      </c>
      <c r="G116" s="50">
        <f t="shared" si="11"/>
        <v>0</v>
      </c>
      <c r="I116" s="25"/>
      <c r="J116" s="25"/>
      <c r="K116" s="25"/>
      <c r="L116" s="42" t="s">
        <v>1151</v>
      </c>
      <c r="M116" s="23"/>
      <c r="N116" s="23"/>
    </row>
    <row r="117" spans="1:14" s="60" customFormat="1" x14ac:dyDescent="0.25">
      <c r="A117" s="25" t="s">
        <v>168</v>
      </c>
      <c r="B117" s="42" t="s">
        <v>173</v>
      </c>
      <c r="C117" s="130">
        <v>0</v>
      </c>
      <c r="D117" s="130">
        <v>0</v>
      </c>
      <c r="E117" s="42"/>
      <c r="F117" s="50">
        <f t="shared" si="10"/>
        <v>0</v>
      </c>
      <c r="G117" s="50">
        <f t="shared" si="11"/>
        <v>0</v>
      </c>
      <c r="I117" s="25"/>
      <c r="J117" s="25"/>
      <c r="K117" s="25"/>
      <c r="L117" s="42" t="s">
        <v>173</v>
      </c>
      <c r="M117" s="23"/>
      <c r="N117" s="23"/>
    </row>
    <row r="118" spans="1:14" x14ac:dyDescent="0.25">
      <c r="A118" s="25" t="s">
        <v>169</v>
      </c>
      <c r="B118" s="42" t="s">
        <v>175</v>
      </c>
      <c r="C118" s="130">
        <v>0</v>
      </c>
      <c r="D118" s="130">
        <v>0</v>
      </c>
      <c r="E118" s="42"/>
      <c r="F118" s="50">
        <f t="shared" si="10"/>
        <v>0</v>
      </c>
      <c r="G118" s="50">
        <f t="shared" si="11"/>
        <v>0</v>
      </c>
      <c r="L118" s="42" t="s">
        <v>175</v>
      </c>
      <c r="M118" s="23"/>
    </row>
    <row r="119" spans="1:14" x14ac:dyDescent="0.25">
      <c r="A119" s="25" t="s">
        <v>170</v>
      </c>
      <c r="B119" s="42" t="s">
        <v>1152</v>
      </c>
      <c r="C119" s="130">
        <v>0</v>
      </c>
      <c r="D119" s="130">
        <v>0</v>
      </c>
      <c r="E119" s="42"/>
      <c r="F119" s="50">
        <f t="shared" si="10"/>
        <v>0</v>
      </c>
      <c r="G119" s="50">
        <f t="shared" si="11"/>
        <v>0</v>
      </c>
      <c r="L119" s="42" t="s">
        <v>1152</v>
      </c>
      <c r="M119" s="23"/>
    </row>
    <row r="120" spans="1:14" x14ac:dyDescent="0.25">
      <c r="A120" s="25" t="s">
        <v>172</v>
      </c>
      <c r="B120" s="42" t="s">
        <v>177</v>
      </c>
      <c r="C120" s="130">
        <v>0</v>
      </c>
      <c r="D120" s="130">
        <v>0</v>
      </c>
      <c r="E120" s="42"/>
      <c r="F120" s="50">
        <f t="shared" si="10"/>
        <v>0</v>
      </c>
      <c r="G120" s="50">
        <f t="shared" si="11"/>
        <v>0</v>
      </c>
      <c r="L120" s="42" t="s">
        <v>177</v>
      </c>
      <c r="M120" s="23"/>
    </row>
    <row r="121" spans="1:14" x14ac:dyDescent="0.25">
      <c r="A121" s="25" t="s">
        <v>174</v>
      </c>
      <c r="B121" s="42" t="s">
        <v>1159</v>
      </c>
      <c r="C121" s="130">
        <v>0</v>
      </c>
      <c r="D121" s="130">
        <v>0</v>
      </c>
      <c r="E121" s="42"/>
      <c r="F121" s="50">
        <f t="shared" ref="F121" si="12">IF($C$129=0,"",IF(C121="[for completion]","",IF(C121="","",C121/$C$129)))</f>
        <v>0</v>
      </c>
      <c r="G121" s="50">
        <f t="shared" ref="G121" si="13">IF($D$129=0,"",IF(D121="[for completion]","",IF(D121="","",D121/$D$129)))</f>
        <v>0</v>
      </c>
      <c r="L121" s="42"/>
      <c r="M121" s="23"/>
    </row>
    <row r="122" spans="1:14" x14ac:dyDescent="0.25">
      <c r="A122" s="25" t="s">
        <v>176</v>
      </c>
      <c r="B122" s="42" t="s">
        <v>179</v>
      </c>
      <c r="C122" s="130">
        <v>0</v>
      </c>
      <c r="D122" s="130">
        <v>0</v>
      </c>
      <c r="E122" s="42"/>
      <c r="F122" s="50">
        <f t="shared" si="10"/>
        <v>0</v>
      </c>
      <c r="G122" s="50">
        <f t="shared" si="11"/>
        <v>0</v>
      </c>
      <c r="L122" s="42" t="s">
        <v>179</v>
      </c>
      <c r="M122" s="23"/>
    </row>
    <row r="123" spans="1:14" x14ac:dyDescent="0.25">
      <c r="A123" s="25" t="s">
        <v>178</v>
      </c>
      <c r="B123" s="42" t="s">
        <v>166</v>
      </c>
      <c r="C123" s="130">
        <v>0</v>
      </c>
      <c r="D123" s="130">
        <v>0</v>
      </c>
      <c r="E123" s="42"/>
      <c r="F123" s="50">
        <f t="shared" si="10"/>
        <v>0</v>
      </c>
      <c r="G123" s="50">
        <f t="shared" si="11"/>
        <v>0</v>
      </c>
      <c r="L123" s="42" t="s">
        <v>166</v>
      </c>
      <c r="M123" s="23"/>
    </row>
    <row r="124" spans="1:14" x14ac:dyDescent="0.25">
      <c r="A124" s="25" t="s">
        <v>180</v>
      </c>
      <c r="B124" s="123" t="s">
        <v>1154</v>
      </c>
      <c r="C124" s="130">
        <v>0</v>
      </c>
      <c r="D124" s="130">
        <v>0</v>
      </c>
      <c r="E124" s="42"/>
      <c r="F124" s="50">
        <f t="shared" si="10"/>
        <v>0</v>
      </c>
      <c r="G124" s="50">
        <f t="shared" si="11"/>
        <v>0</v>
      </c>
      <c r="L124" s="123" t="s">
        <v>1154</v>
      </c>
      <c r="M124" s="23"/>
    </row>
    <row r="125" spans="1:14" x14ac:dyDescent="0.25">
      <c r="A125" s="25" t="s">
        <v>182</v>
      </c>
      <c r="B125" s="42" t="s">
        <v>181</v>
      </c>
      <c r="C125" s="130">
        <v>0</v>
      </c>
      <c r="D125" s="130">
        <v>0</v>
      </c>
      <c r="E125" s="42"/>
      <c r="F125" s="50">
        <f t="shared" si="10"/>
        <v>0</v>
      </c>
      <c r="G125" s="50">
        <f t="shared" si="11"/>
        <v>0</v>
      </c>
      <c r="L125" s="42" t="s">
        <v>181</v>
      </c>
      <c r="M125" s="23"/>
    </row>
    <row r="126" spans="1:14" x14ac:dyDescent="0.25">
      <c r="A126" s="25" t="s">
        <v>184</v>
      </c>
      <c r="B126" s="42" t="s">
        <v>183</v>
      </c>
      <c r="C126" s="130">
        <v>0</v>
      </c>
      <c r="D126" s="130">
        <v>0</v>
      </c>
      <c r="E126" s="42"/>
      <c r="F126" s="50">
        <f t="shared" si="10"/>
        <v>0</v>
      </c>
      <c r="G126" s="50">
        <f t="shared" si="11"/>
        <v>0</v>
      </c>
      <c r="H126" s="54"/>
      <c r="L126" s="42" t="s">
        <v>183</v>
      </c>
      <c r="M126" s="23"/>
    </row>
    <row r="127" spans="1:14" x14ac:dyDescent="0.25">
      <c r="A127" s="25" t="s">
        <v>185</v>
      </c>
      <c r="B127" s="42" t="s">
        <v>1153</v>
      </c>
      <c r="C127" s="130">
        <v>0</v>
      </c>
      <c r="D127" s="130">
        <v>0</v>
      </c>
      <c r="E127" s="42"/>
      <c r="F127" s="50">
        <f t="shared" ref="F127" si="14">IF($C$129=0,"",IF(C127="[for completion]","",IF(C127="","",C127/$C$129)))</f>
        <v>0</v>
      </c>
      <c r="G127" s="50">
        <f t="shared" ref="G127" si="15">IF($D$129=0,"",IF(D127="[for completion]","",IF(D127="","",D127/$D$129)))</f>
        <v>0</v>
      </c>
      <c r="H127" s="23"/>
      <c r="L127" s="42" t="s">
        <v>1153</v>
      </c>
      <c r="M127" s="23"/>
    </row>
    <row r="128" spans="1:14" x14ac:dyDescent="0.25">
      <c r="A128" s="25" t="s">
        <v>1155</v>
      </c>
      <c r="B128" s="42" t="s">
        <v>95</v>
      </c>
      <c r="C128" s="130">
        <v>0</v>
      </c>
      <c r="D128" s="130">
        <v>0</v>
      </c>
      <c r="E128" s="42"/>
      <c r="F128" s="50">
        <f t="shared" si="10"/>
        <v>0</v>
      </c>
      <c r="G128" s="50">
        <f t="shared" si="11"/>
        <v>0</v>
      </c>
      <c r="H128" s="23"/>
      <c r="L128" s="23"/>
      <c r="M128" s="23"/>
    </row>
    <row r="129" spans="1:14" x14ac:dyDescent="0.25">
      <c r="A129" s="25" t="s">
        <v>1158</v>
      </c>
      <c r="B129" s="58" t="s">
        <v>97</v>
      </c>
      <c r="C129" s="130">
        <f>SUM(C112:C128)</f>
        <v>29393.9</v>
      </c>
      <c r="D129" s="130">
        <f>SUM(D112:D128)</f>
        <v>29393.9</v>
      </c>
      <c r="E129" s="42"/>
      <c r="F129" s="214">
        <f>SUM(F112:F128)</f>
        <v>1</v>
      </c>
      <c r="G129" s="214">
        <f>SUM(G112:G128)</f>
        <v>1</v>
      </c>
      <c r="H129" s="23"/>
      <c r="L129" s="23"/>
      <c r="M129" s="23"/>
    </row>
    <row r="130" spans="1:14" outlineLevel="1" x14ac:dyDescent="0.25">
      <c r="A130" s="25" t="s">
        <v>186</v>
      </c>
      <c r="B130" s="53" t="s">
        <v>99</v>
      </c>
      <c r="C130" s="130"/>
      <c r="D130" s="130"/>
      <c r="E130" s="42"/>
      <c r="F130" s="50" t="str">
        <f>IF($C$129=0,"",IF(C130="[for completion]","",IF(C130="","",C130/$C$129)))</f>
        <v/>
      </c>
      <c r="G130" s="50" t="str">
        <f>IF($D$129=0,"",IF(D130="[for completion]","",IF(D130="","",D130/$D$129)))</f>
        <v/>
      </c>
      <c r="H130" s="23"/>
      <c r="L130" s="23"/>
      <c r="M130" s="23"/>
    </row>
    <row r="131" spans="1:14" outlineLevel="1" x14ac:dyDescent="0.25">
      <c r="A131" s="25" t="s">
        <v>187</v>
      </c>
      <c r="B131" s="53" t="s">
        <v>99</v>
      </c>
      <c r="C131" s="130"/>
      <c r="D131" s="130"/>
      <c r="E131" s="42"/>
      <c r="F131" s="50">
        <f t="shared" ref="F131:F136" si="16">IF($C$129=0,"",IF(C131="[for completion]","",C131/$C$129))</f>
        <v>0</v>
      </c>
      <c r="G131" s="50">
        <f t="shared" ref="G131:G136" si="17">IF($D$129=0,"",IF(D131="[for completion]","",D131/$D$129))</f>
        <v>0</v>
      </c>
      <c r="H131" s="23"/>
      <c r="L131" s="23"/>
      <c r="M131" s="23"/>
    </row>
    <row r="132" spans="1:14" outlineLevel="1" x14ac:dyDescent="0.25">
      <c r="A132" s="25" t="s">
        <v>188</v>
      </c>
      <c r="B132" s="53" t="s">
        <v>99</v>
      </c>
      <c r="C132" s="130"/>
      <c r="D132" s="130"/>
      <c r="E132" s="42"/>
      <c r="F132" s="50">
        <f t="shared" si="16"/>
        <v>0</v>
      </c>
      <c r="G132" s="50">
        <f t="shared" si="17"/>
        <v>0</v>
      </c>
      <c r="H132" s="23"/>
      <c r="L132" s="23"/>
      <c r="M132" s="23"/>
    </row>
    <row r="133" spans="1:14" outlineLevel="1" x14ac:dyDescent="0.25">
      <c r="A133" s="25" t="s">
        <v>189</v>
      </c>
      <c r="B133" s="53" t="s">
        <v>99</v>
      </c>
      <c r="C133" s="130"/>
      <c r="D133" s="130"/>
      <c r="E133" s="42"/>
      <c r="F133" s="50">
        <f t="shared" si="16"/>
        <v>0</v>
      </c>
      <c r="G133" s="50">
        <f t="shared" si="17"/>
        <v>0</v>
      </c>
      <c r="H133" s="23"/>
      <c r="L133" s="23"/>
      <c r="M133" s="23"/>
    </row>
    <row r="134" spans="1:14" outlineLevel="1" x14ac:dyDescent="0.25">
      <c r="A134" s="25" t="s">
        <v>190</v>
      </c>
      <c r="B134" s="53" t="s">
        <v>99</v>
      </c>
      <c r="C134" s="130"/>
      <c r="D134" s="130"/>
      <c r="E134" s="42"/>
      <c r="F134" s="50">
        <f t="shared" si="16"/>
        <v>0</v>
      </c>
      <c r="G134" s="50">
        <f t="shared" si="17"/>
        <v>0</v>
      </c>
      <c r="H134" s="23"/>
      <c r="L134" s="23"/>
      <c r="M134" s="23"/>
    </row>
    <row r="135" spans="1:14" outlineLevel="1" x14ac:dyDescent="0.25">
      <c r="A135" s="25" t="s">
        <v>191</v>
      </c>
      <c r="B135" s="53" t="s">
        <v>99</v>
      </c>
      <c r="C135" s="130"/>
      <c r="D135" s="130"/>
      <c r="E135" s="42"/>
      <c r="F135" s="50">
        <f t="shared" si="16"/>
        <v>0</v>
      </c>
      <c r="G135" s="50">
        <f t="shared" si="17"/>
        <v>0</v>
      </c>
      <c r="H135" s="23"/>
      <c r="L135" s="23"/>
      <c r="M135" s="23"/>
    </row>
    <row r="136" spans="1:14" outlineLevel="1" x14ac:dyDescent="0.25">
      <c r="A136" s="25" t="s">
        <v>192</v>
      </c>
      <c r="B136" s="53" t="s">
        <v>99</v>
      </c>
      <c r="C136" s="130"/>
      <c r="D136" s="130"/>
      <c r="E136" s="42"/>
      <c r="F136" s="50">
        <f t="shared" si="16"/>
        <v>0</v>
      </c>
      <c r="G136" s="50">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30">
        <v>22573.5</v>
      </c>
      <c r="D138" s="130">
        <v>22573.5</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195</v>
      </c>
      <c r="B139" s="42" t="s">
        <v>1149</v>
      </c>
      <c r="C139" s="130">
        <v>0</v>
      </c>
      <c r="D139" s="130">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196</v>
      </c>
      <c r="B140" s="42" t="s">
        <v>171</v>
      </c>
      <c r="C140" s="130">
        <v>0</v>
      </c>
      <c r="D140" s="130">
        <v>0</v>
      </c>
      <c r="E140" s="50"/>
      <c r="F140" s="50">
        <f t="shared" si="18"/>
        <v>0</v>
      </c>
      <c r="G140" s="50">
        <f t="shared" si="19"/>
        <v>0</v>
      </c>
      <c r="H140" s="23"/>
      <c r="I140" s="25"/>
      <c r="J140" s="25"/>
      <c r="K140" s="25"/>
      <c r="L140" s="23"/>
      <c r="M140" s="23"/>
      <c r="N140" s="23"/>
    </row>
    <row r="141" spans="1:14" s="60" customFormat="1" x14ac:dyDescent="0.25">
      <c r="A141" s="25" t="s">
        <v>197</v>
      </c>
      <c r="B141" s="42" t="s">
        <v>1150</v>
      </c>
      <c r="C141" s="130">
        <v>0</v>
      </c>
      <c r="D141" s="130">
        <v>0</v>
      </c>
      <c r="E141" s="50"/>
      <c r="F141" s="50">
        <f t="shared" si="18"/>
        <v>0</v>
      </c>
      <c r="G141" s="50">
        <f t="shared" si="19"/>
        <v>0</v>
      </c>
      <c r="H141" s="23"/>
      <c r="I141" s="25"/>
      <c r="J141" s="25"/>
      <c r="K141" s="25"/>
      <c r="L141" s="23"/>
      <c r="M141" s="23"/>
      <c r="N141" s="23"/>
    </row>
    <row r="142" spans="1:14" s="60" customFormat="1" x14ac:dyDescent="0.25">
      <c r="A142" s="25" t="s">
        <v>198</v>
      </c>
      <c r="B142" s="42" t="s">
        <v>1151</v>
      </c>
      <c r="C142" s="130">
        <v>0</v>
      </c>
      <c r="D142" s="130">
        <v>0</v>
      </c>
      <c r="E142" s="50"/>
      <c r="F142" s="50">
        <f t="shared" si="18"/>
        <v>0</v>
      </c>
      <c r="G142" s="50">
        <f t="shared" si="19"/>
        <v>0</v>
      </c>
      <c r="H142" s="23"/>
      <c r="I142" s="25"/>
      <c r="J142" s="25"/>
      <c r="K142" s="25"/>
      <c r="L142" s="23"/>
      <c r="M142" s="23"/>
      <c r="N142" s="23"/>
    </row>
    <row r="143" spans="1:14" s="60" customFormat="1" x14ac:dyDescent="0.25">
      <c r="A143" s="25" t="s">
        <v>199</v>
      </c>
      <c r="B143" s="42" t="s">
        <v>173</v>
      </c>
      <c r="C143" s="130">
        <v>0</v>
      </c>
      <c r="D143" s="130">
        <v>0</v>
      </c>
      <c r="E143" s="42"/>
      <c r="F143" s="50">
        <f t="shared" si="18"/>
        <v>0</v>
      </c>
      <c r="G143" s="50">
        <f t="shared" si="19"/>
        <v>0</v>
      </c>
      <c r="H143" s="23"/>
      <c r="I143" s="25"/>
      <c r="J143" s="25"/>
      <c r="K143" s="25"/>
      <c r="L143" s="23"/>
      <c r="M143" s="23"/>
      <c r="N143" s="23"/>
    </row>
    <row r="144" spans="1:14" x14ac:dyDescent="0.25">
      <c r="A144" s="25" t="s">
        <v>200</v>
      </c>
      <c r="B144" s="42" t="s">
        <v>175</v>
      </c>
      <c r="C144" s="130">
        <v>0</v>
      </c>
      <c r="D144" s="130">
        <v>0</v>
      </c>
      <c r="E144" s="42"/>
      <c r="F144" s="50">
        <f t="shared" si="18"/>
        <v>0</v>
      </c>
      <c r="G144" s="50">
        <f t="shared" si="19"/>
        <v>0</v>
      </c>
      <c r="H144" s="23"/>
      <c r="L144" s="23"/>
      <c r="M144" s="23"/>
    </row>
    <row r="145" spans="1:14" x14ac:dyDescent="0.25">
      <c r="A145" s="25" t="s">
        <v>201</v>
      </c>
      <c r="B145" s="42" t="s">
        <v>1152</v>
      </c>
      <c r="C145" s="130">
        <v>0</v>
      </c>
      <c r="D145" s="130">
        <v>0</v>
      </c>
      <c r="E145" s="42"/>
      <c r="F145" s="50">
        <f t="shared" si="18"/>
        <v>0</v>
      </c>
      <c r="G145" s="50">
        <f t="shared" si="19"/>
        <v>0</v>
      </c>
      <c r="H145" s="23"/>
      <c r="L145" s="23"/>
      <c r="M145" s="23"/>
      <c r="N145" s="54"/>
    </row>
    <row r="146" spans="1:14" x14ac:dyDescent="0.25">
      <c r="A146" s="25" t="s">
        <v>202</v>
      </c>
      <c r="B146" s="42" t="s">
        <v>177</v>
      </c>
      <c r="C146" s="130">
        <v>0</v>
      </c>
      <c r="D146" s="130">
        <v>0</v>
      </c>
      <c r="E146" s="42"/>
      <c r="F146" s="50">
        <f t="shared" si="18"/>
        <v>0</v>
      </c>
      <c r="G146" s="50">
        <f t="shared" si="19"/>
        <v>0</v>
      </c>
      <c r="H146" s="23"/>
      <c r="L146" s="23"/>
      <c r="M146" s="23"/>
      <c r="N146" s="54"/>
    </row>
    <row r="147" spans="1:14" x14ac:dyDescent="0.25">
      <c r="A147" s="25" t="s">
        <v>203</v>
      </c>
      <c r="B147" s="42" t="s">
        <v>1159</v>
      </c>
      <c r="C147" s="130">
        <v>0</v>
      </c>
      <c r="D147" s="130">
        <v>0</v>
      </c>
      <c r="E147" s="42"/>
      <c r="F147" s="50">
        <f t="shared" ref="F147" si="20">IF($C$155=0,"",IF(C147="[for completion]","",IF(C147="","",C147/$C$155)))</f>
        <v>0</v>
      </c>
      <c r="G147" s="50">
        <f t="shared" ref="G147" si="21">IF($D$155=0,"",IF(D147="[for completion]","",IF(D147="","",D147/$D$155)))</f>
        <v>0</v>
      </c>
      <c r="H147" s="23"/>
      <c r="L147" s="23"/>
      <c r="M147" s="23"/>
      <c r="N147" s="54"/>
    </row>
    <row r="148" spans="1:14" x14ac:dyDescent="0.25">
      <c r="A148" s="25" t="s">
        <v>204</v>
      </c>
      <c r="B148" s="42" t="s">
        <v>179</v>
      </c>
      <c r="C148" s="130">
        <v>0</v>
      </c>
      <c r="D148" s="130">
        <v>0</v>
      </c>
      <c r="E148" s="42"/>
      <c r="F148" s="50">
        <f t="shared" ref="F148:F154" si="22">IF($C$155=0,"",IF(C148="[for completion]","",IF(C148="","",C148/$C$155)))</f>
        <v>0</v>
      </c>
      <c r="G148" s="50">
        <f t="shared" ref="G148:G154" si="23">IF($D$155=0,"",IF(D148="[for completion]","",IF(D148="","",D148/$D$155)))</f>
        <v>0</v>
      </c>
      <c r="H148" s="23"/>
      <c r="L148" s="23"/>
      <c r="M148" s="23"/>
      <c r="N148" s="54"/>
    </row>
    <row r="149" spans="1:14" x14ac:dyDescent="0.25">
      <c r="A149" s="25" t="s">
        <v>205</v>
      </c>
      <c r="B149" s="42" t="s">
        <v>166</v>
      </c>
      <c r="C149" s="130">
        <v>0</v>
      </c>
      <c r="D149" s="130">
        <v>0</v>
      </c>
      <c r="E149" s="42"/>
      <c r="F149" s="50">
        <f t="shared" si="22"/>
        <v>0</v>
      </c>
      <c r="G149" s="50">
        <f t="shared" si="23"/>
        <v>0</v>
      </c>
      <c r="H149" s="23"/>
      <c r="L149" s="23"/>
      <c r="M149" s="23"/>
      <c r="N149" s="54"/>
    </row>
    <row r="150" spans="1:14" x14ac:dyDescent="0.25">
      <c r="A150" s="25" t="s">
        <v>206</v>
      </c>
      <c r="B150" s="123" t="s">
        <v>1154</v>
      </c>
      <c r="C150" s="130">
        <v>0</v>
      </c>
      <c r="D150" s="130">
        <v>0</v>
      </c>
      <c r="E150" s="42"/>
      <c r="F150" s="50">
        <f t="shared" si="22"/>
        <v>0</v>
      </c>
      <c r="G150" s="50">
        <f t="shared" si="23"/>
        <v>0</v>
      </c>
      <c r="H150" s="23"/>
      <c r="L150" s="23"/>
      <c r="M150" s="23"/>
      <c r="N150" s="54"/>
    </row>
    <row r="151" spans="1:14" x14ac:dyDescent="0.25">
      <c r="A151" s="25" t="s">
        <v>207</v>
      </c>
      <c r="B151" s="42" t="s">
        <v>181</v>
      </c>
      <c r="C151" s="130">
        <v>0</v>
      </c>
      <c r="D151" s="130">
        <v>0</v>
      </c>
      <c r="E151" s="42"/>
      <c r="F151" s="50">
        <f t="shared" si="22"/>
        <v>0</v>
      </c>
      <c r="G151" s="50">
        <f t="shared" si="23"/>
        <v>0</v>
      </c>
      <c r="H151" s="23"/>
      <c r="L151" s="23"/>
      <c r="M151" s="23"/>
      <c r="N151" s="54"/>
    </row>
    <row r="152" spans="1:14" x14ac:dyDescent="0.25">
      <c r="A152" s="25" t="s">
        <v>208</v>
      </c>
      <c r="B152" s="42" t="s">
        <v>183</v>
      </c>
      <c r="C152" s="130">
        <v>0</v>
      </c>
      <c r="D152" s="130">
        <v>0</v>
      </c>
      <c r="E152" s="42"/>
      <c r="F152" s="50">
        <f t="shared" si="22"/>
        <v>0</v>
      </c>
      <c r="G152" s="50">
        <f t="shared" si="23"/>
        <v>0</v>
      </c>
      <c r="H152" s="23"/>
      <c r="L152" s="23"/>
      <c r="M152" s="23"/>
      <c r="N152" s="54"/>
    </row>
    <row r="153" spans="1:14" x14ac:dyDescent="0.25">
      <c r="A153" s="25" t="s">
        <v>209</v>
      </c>
      <c r="B153" s="42" t="s">
        <v>1153</v>
      </c>
      <c r="C153" s="130">
        <v>0</v>
      </c>
      <c r="D153" s="130">
        <v>0</v>
      </c>
      <c r="E153" s="42"/>
      <c r="F153" s="50">
        <f t="shared" si="22"/>
        <v>0</v>
      </c>
      <c r="G153" s="50">
        <f t="shared" si="23"/>
        <v>0</v>
      </c>
      <c r="H153" s="23"/>
      <c r="L153" s="23"/>
      <c r="M153" s="23"/>
      <c r="N153" s="54"/>
    </row>
    <row r="154" spans="1:14" x14ac:dyDescent="0.25">
      <c r="A154" s="25" t="s">
        <v>1156</v>
      </c>
      <c r="B154" s="42" t="s">
        <v>95</v>
      </c>
      <c r="C154" s="130">
        <v>0</v>
      </c>
      <c r="D154" s="130">
        <v>0</v>
      </c>
      <c r="E154" s="42"/>
      <c r="F154" s="50">
        <f t="shared" si="22"/>
        <v>0</v>
      </c>
      <c r="G154" s="50">
        <f t="shared" si="23"/>
        <v>0</v>
      </c>
      <c r="H154" s="23"/>
      <c r="L154" s="23"/>
      <c r="M154" s="23"/>
      <c r="N154" s="54"/>
    </row>
    <row r="155" spans="1:14" x14ac:dyDescent="0.25">
      <c r="A155" s="25" t="s">
        <v>1160</v>
      </c>
      <c r="B155" s="58" t="s">
        <v>97</v>
      </c>
      <c r="C155" s="130">
        <f>SUM(C138:C154)</f>
        <v>22573.5</v>
      </c>
      <c r="D155" s="130">
        <f>SUM(D138:D154)</f>
        <v>22573.5</v>
      </c>
      <c r="E155" s="42"/>
      <c r="F155" s="214">
        <f>SUM(F138:F154)</f>
        <v>1</v>
      </c>
      <c r="G155" s="214">
        <f>SUM(G138:G154)</f>
        <v>1</v>
      </c>
      <c r="H155" s="23"/>
      <c r="L155" s="23"/>
      <c r="M155" s="23"/>
      <c r="N155" s="54"/>
    </row>
    <row r="156" spans="1:14" outlineLevel="1" x14ac:dyDescent="0.25">
      <c r="A156" s="25" t="s">
        <v>210</v>
      </c>
      <c r="B156" s="53" t="s">
        <v>99</v>
      </c>
      <c r="C156" s="130"/>
      <c r="D156" s="130"/>
      <c r="E156" s="42"/>
      <c r="F156" s="137" t="str">
        <f>IF($C$155=0,"",IF(C156="[for completion]","",IF(C156="","",C156/$C$155)))</f>
        <v/>
      </c>
      <c r="G156" s="137" t="str">
        <f>IF($D$155=0,"",IF(D156="[for completion]","",IF(D156="","",D156/$D$155)))</f>
        <v/>
      </c>
      <c r="H156" s="23"/>
      <c r="L156" s="23"/>
      <c r="M156" s="23"/>
      <c r="N156" s="54"/>
    </row>
    <row r="157" spans="1:14" outlineLevel="1" x14ac:dyDescent="0.25">
      <c r="A157" s="25" t="s">
        <v>211</v>
      </c>
      <c r="B157" s="53" t="s">
        <v>99</v>
      </c>
      <c r="C157" s="130"/>
      <c r="D157" s="130"/>
      <c r="E157" s="42"/>
      <c r="F157" s="137" t="str">
        <f t="shared" ref="F157:F162" si="24">IF($C$155=0,"",IF(C157="[for completion]","",IF(C157="","",C157/$C$155)))</f>
        <v/>
      </c>
      <c r="G157" s="137" t="str">
        <f t="shared" ref="G157:G162" si="25">IF($D$155=0,"",IF(D157="[for completion]","",IF(D157="","",D157/$D$155)))</f>
        <v/>
      </c>
      <c r="H157" s="23"/>
      <c r="L157" s="23"/>
      <c r="M157" s="23"/>
      <c r="N157" s="54"/>
    </row>
    <row r="158" spans="1:14" outlineLevel="1" x14ac:dyDescent="0.25">
      <c r="A158" s="25" t="s">
        <v>212</v>
      </c>
      <c r="B158" s="53" t="s">
        <v>99</v>
      </c>
      <c r="C158" s="130"/>
      <c r="D158" s="130"/>
      <c r="E158" s="42"/>
      <c r="F158" s="137" t="str">
        <f t="shared" si="24"/>
        <v/>
      </c>
      <c r="G158" s="137" t="str">
        <f t="shared" si="25"/>
        <v/>
      </c>
      <c r="H158" s="23"/>
      <c r="L158" s="23"/>
      <c r="M158" s="23"/>
      <c r="N158" s="54"/>
    </row>
    <row r="159" spans="1:14" outlineLevel="1" x14ac:dyDescent="0.25">
      <c r="A159" s="25" t="s">
        <v>213</v>
      </c>
      <c r="B159" s="53" t="s">
        <v>99</v>
      </c>
      <c r="C159" s="130"/>
      <c r="D159" s="130"/>
      <c r="E159" s="42"/>
      <c r="F159" s="137" t="str">
        <f t="shared" si="24"/>
        <v/>
      </c>
      <c r="G159" s="137" t="str">
        <f t="shared" si="25"/>
        <v/>
      </c>
      <c r="H159" s="23"/>
      <c r="L159" s="23"/>
      <c r="M159" s="23"/>
      <c r="N159" s="54"/>
    </row>
    <row r="160" spans="1:14" outlineLevel="1" x14ac:dyDescent="0.25">
      <c r="A160" s="25" t="s">
        <v>214</v>
      </c>
      <c r="B160" s="53" t="s">
        <v>99</v>
      </c>
      <c r="C160" s="130"/>
      <c r="D160" s="130"/>
      <c r="E160" s="42"/>
      <c r="F160" s="137" t="str">
        <f t="shared" si="24"/>
        <v/>
      </c>
      <c r="G160" s="137" t="str">
        <f t="shared" si="25"/>
        <v/>
      </c>
      <c r="H160" s="23"/>
      <c r="L160" s="23"/>
      <c r="M160" s="23"/>
      <c r="N160" s="54"/>
    </row>
    <row r="161" spans="1:14" outlineLevel="1" x14ac:dyDescent="0.25">
      <c r="A161" s="25" t="s">
        <v>215</v>
      </c>
      <c r="B161" s="53" t="s">
        <v>99</v>
      </c>
      <c r="C161" s="130"/>
      <c r="D161" s="130"/>
      <c r="E161" s="42"/>
      <c r="F161" s="137" t="str">
        <f t="shared" si="24"/>
        <v/>
      </c>
      <c r="G161" s="137" t="str">
        <f t="shared" si="25"/>
        <v/>
      </c>
      <c r="H161" s="23"/>
      <c r="L161" s="23"/>
      <c r="M161" s="23"/>
      <c r="N161" s="54"/>
    </row>
    <row r="162" spans="1:14" outlineLevel="1" x14ac:dyDescent="0.25">
      <c r="A162" s="25" t="s">
        <v>216</v>
      </c>
      <c r="B162" s="53" t="s">
        <v>99</v>
      </c>
      <c r="C162" s="130"/>
      <c r="D162" s="130"/>
      <c r="E162" s="42"/>
      <c r="F162" s="137" t="str">
        <f t="shared" si="24"/>
        <v/>
      </c>
      <c r="G162" s="137" t="str">
        <f t="shared" si="25"/>
        <v/>
      </c>
      <c r="H162" s="23"/>
      <c r="L162" s="23"/>
      <c r="M162" s="23"/>
      <c r="N162" s="54"/>
    </row>
    <row r="163" spans="1:14" ht="15" customHeight="1" x14ac:dyDescent="0.25">
      <c r="A163" s="44"/>
      <c r="B163" s="45" t="s">
        <v>217</v>
      </c>
      <c r="C163" s="79" t="s">
        <v>157</v>
      </c>
      <c r="D163" s="79" t="s">
        <v>158</v>
      </c>
      <c r="E163" s="46"/>
      <c r="F163" s="79" t="s">
        <v>159</v>
      </c>
      <c r="G163" s="79" t="s">
        <v>160</v>
      </c>
      <c r="H163" s="23"/>
      <c r="L163" s="23"/>
      <c r="M163" s="23"/>
      <c r="N163" s="54"/>
    </row>
    <row r="164" spans="1:14" x14ac:dyDescent="0.25">
      <c r="A164" s="25" t="s">
        <v>219</v>
      </c>
      <c r="B164" s="23" t="s">
        <v>220</v>
      </c>
      <c r="C164" s="130">
        <v>21537.5</v>
      </c>
      <c r="D164" s="130">
        <v>21537.5</v>
      </c>
      <c r="E164" s="62"/>
      <c r="F164" s="50">
        <f>IF($C$167=0,"",IF(C164="[for completion]","",IF(C164="","",C164/$C$167)))</f>
        <v>0.95410547766186016</v>
      </c>
      <c r="G164" s="50">
        <f>IF($D$167=0,"",IF(D164="[for completion]","",IF(D164="","",D164/$D$167)))</f>
        <v>0.95410547766186016</v>
      </c>
      <c r="H164" s="23"/>
      <c r="L164" s="23"/>
      <c r="M164" s="23"/>
      <c r="N164" s="54"/>
    </row>
    <row r="165" spans="1:14" x14ac:dyDescent="0.25">
      <c r="A165" s="25" t="s">
        <v>221</v>
      </c>
      <c r="B165" s="23" t="s">
        <v>222</v>
      </c>
      <c r="C165" s="130">
        <v>1036</v>
      </c>
      <c r="D165" s="130">
        <v>1036</v>
      </c>
      <c r="E165" s="62"/>
      <c r="F165" s="50">
        <f t="shared" ref="F165:F166" si="26">IF($C$167=0,"",IF(C165="[for completion]","",IF(C165="","",C165/$C$167)))</f>
        <v>4.5894522338139856E-2</v>
      </c>
      <c r="G165" s="50">
        <f t="shared" ref="G165:G166" si="27">IF($D$167=0,"",IF(D165="[for completion]","",IF(D165="","",D165/$D$167)))</f>
        <v>4.5894522338139856E-2</v>
      </c>
      <c r="H165" s="23"/>
      <c r="L165" s="23"/>
      <c r="M165" s="23"/>
      <c r="N165" s="54"/>
    </row>
    <row r="166" spans="1:14" x14ac:dyDescent="0.25">
      <c r="A166" s="25" t="s">
        <v>223</v>
      </c>
      <c r="B166" s="23" t="s">
        <v>95</v>
      </c>
      <c r="C166" s="130">
        <v>0</v>
      </c>
      <c r="D166" s="130">
        <v>0</v>
      </c>
      <c r="E166" s="62"/>
      <c r="F166" s="50">
        <f t="shared" si="26"/>
        <v>0</v>
      </c>
      <c r="G166" s="50">
        <f t="shared" si="27"/>
        <v>0</v>
      </c>
      <c r="H166" s="23"/>
      <c r="L166" s="23"/>
      <c r="M166" s="23"/>
      <c r="N166" s="54"/>
    </row>
    <row r="167" spans="1:14" x14ac:dyDescent="0.25">
      <c r="A167" s="25" t="s">
        <v>224</v>
      </c>
      <c r="B167" s="63" t="s">
        <v>97</v>
      </c>
      <c r="C167" s="139">
        <f>SUM(C164:C166)</f>
        <v>22573.5</v>
      </c>
      <c r="D167" s="139">
        <f>SUM(D164:D166)</f>
        <v>22573.5</v>
      </c>
      <c r="E167" s="62"/>
      <c r="F167" s="215">
        <f>SUM(F164:F166)</f>
        <v>1</v>
      </c>
      <c r="G167" s="215">
        <f>SUM(G164:G166)</f>
        <v>1</v>
      </c>
      <c r="H167" s="23"/>
      <c r="L167" s="23"/>
      <c r="M167" s="23"/>
      <c r="N167" s="54"/>
    </row>
    <row r="168" spans="1:14" outlineLevel="1" x14ac:dyDescent="0.25">
      <c r="A168" s="25" t="s">
        <v>225</v>
      </c>
      <c r="B168" s="63"/>
      <c r="C168" s="139"/>
      <c r="D168" s="139"/>
      <c r="E168" s="62"/>
      <c r="F168" s="62"/>
      <c r="G168" s="21"/>
      <c r="H168" s="23"/>
      <c r="L168" s="23"/>
      <c r="M168" s="23"/>
      <c r="N168" s="54"/>
    </row>
    <row r="169" spans="1:14" outlineLevel="1" x14ac:dyDescent="0.25">
      <c r="A169" s="25" t="s">
        <v>226</v>
      </c>
      <c r="B169" s="63"/>
      <c r="C169" s="139"/>
      <c r="D169" s="139"/>
      <c r="E169" s="62"/>
      <c r="F169" s="62"/>
      <c r="G169" s="21"/>
      <c r="H169" s="23"/>
      <c r="L169" s="23"/>
      <c r="M169" s="23"/>
      <c r="N169" s="54"/>
    </row>
    <row r="170" spans="1:14" outlineLevel="1" x14ac:dyDescent="0.25">
      <c r="A170" s="25" t="s">
        <v>227</v>
      </c>
      <c r="B170" s="63"/>
      <c r="C170" s="139"/>
      <c r="D170" s="139"/>
      <c r="E170" s="62"/>
      <c r="F170" s="62"/>
      <c r="G170" s="21"/>
      <c r="H170" s="23"/>
      <c r="L170" s="23"/>
      <c r="M170" s="23"/>
      <c r="N170" s="54"/>
    </row>
    <row r="171" spans="1:14" outlineLevel="1" x14ac:dyDescent="0.25">
      <c r="A171" s="25" t="s">
        <v>228</v>
      </c>
      <c r="B171" s="63"/>
      <c r="C171" s="139"/>
      <c r="D171" s="139"/>
      <c r="E171" s="62"/>
      <c r="F171" s="62"/>
      <c r="G171" s="21"/>
      <c r="H171" s="23"/>
      <c r="L171" s="23"/>
      <c r="M171" s="23"/>
      <c r="N171" s="54"/>
    </row>
    <row r="172" spans="1:14" outlineLevel="1" x14ac:dyDescent="0.25">
      <c r="A172" s="25" t="s">
        <v>229</v>
      </c>
      <c r="B172" s="63"/>
      <c r="C172" s="139"/>
      <c r="D172" s="139"/>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30">
        <v>0</v>
      </c>
      <c r="D174" s="39"/>
      <c r="E174" s="31"/>
      <c r="F174" s="50">
        <f>IF($C$179=0,"",IF(C174="[for completion]","",C174/$C$179))</f>
        <v>0</v>
      </c>
      <c r="G174" s="50"/>
      <c r="H174" s="23"/>
      <c r="L174" s="23"/>
      <c r="M174" s="23"/>
      <c r="N174" s="54"/>
    </row>
    <row r="175" spans="1:14" ht="30.75" customHeight="1" x14ac:dyDescent="0.25">
      <c r="A175" s="25" t="s">
        <v>9</v>
      </c>
      <c r="B175" s="42" t="s">
        <v>971</v>
      </c>
      <c r="C175" s="130">
        <v>665.7</v>
      </c>
      <c r="E175" s="52"/>
      <c r="F175" s="50">
        <f>IF($C$179=0,"",IF(C175="[for completion]","",C175/$C$179))</f>
        <v>1</v>
      </c>
      <c r="G175" s="50"/>
      <c r="H175" s="23"/>
      <c r="L175" s="23"/>
      <c r="M175" s="23"/>
      <c r="N175" s="54"/>
    </row>
    <row r="176" spans="1:14" x14ac:dyDescent="0.25">
      <c r="A176" s="25" t="s">
        <v>234</v>
      </c>
      <c r="B176" s="42" t="s">
        <v>235</v>
      </c>
      <c r="C176" s="130" t="s">
        <v>955</v>
      </c>
      <c r="E176" s="52"/>
      <c r="F176" s="50"/>
      <c r="G176" s="50"/>
      <c r="H176" s="23"/>
      <c r="L176" s="23"/>
      <c r="M176" s="23"/>
      <c r="N176" s="54"/>
    </row>
    <row r="177" spans="1:14" x14ac:dyDescent="0.25">
      <c r="A177" s="25" t="s">
        <v>236</v>
      </c>
      <c r="B177" s="42" t="s">
        <v>237</v>
      </c>
      <c r="C177" s="130">
        <v>0</v>
      </c>
      <c r="E177" s="52"/>
      <c r="F177" s="50">
        <f t="shared" ref="F177:F187" si="28">IF($C$179=0,"",IF(C177="[for completion]","",C177/$C$179))</f>
        <v>0</v>
      </c>
      <c r="G177" s="50"/>
      <c r="H177" s="23"/>
      <c r="L177" s="23"/>
      <c r="M177" s="23"/>
      <c r="N177" s="54"/>
    </row>
    <row r="178" spans="1:14" x14ac:dyDescent="0.25">
      <c r="A178" s="25" t="s">
        <v>238</v>
      </c>
      <c r="B178" s="42" t="s">
        <v>95</v>
      </c>
      <c r="C178" s="130">
        <v>0</v>
      </c>
      <c r="E178" s="52"/>
      <c r="F178" s="50">
        <f t="shared" si="28"/>
        <v>0</v>
      </c>
      <c r="G178" s="50"/>
      <c r="H178" s="23"/>
      <c r="L178" s="23"/>
      <c r="M178" s="23"/>
      <c r="N178" s="54"/>
    </row>
    <row r="179" spans="1:14" x14ac:dyDescent="0.25">
      <c r="A179" s="25" t="s">
        <v>10</v>
      </c>
      <c r="B179" s="58" t="s">
        <v>97</v>
      </c>
      <c r="C179" s="131">
        <f>SUM(C174:C178)</f>
        <v>665.7</v>
      </c>
      <c r="E179" s="52"/>
      <c r="F179" s="213">
        <f>SUM(F174:F178)</f>
        <v>1</v>
      </c>
      <c r="G179" s="50"/>
      <c r="H179" s="23"/>
      <c r="L179" s="23"/>
      <c r="M179" s="23"/>
      <c r="N179" s="54"/>
    </row>
    <row r="180" spans="1:14" outlineLevel="1" x14ac:dyDescent="0.25">
      <c r="A180" s="25" t="s">
        <v>239</v>
      </c>
      <c r="B180" s="64" t="s">
        <v>240</v>
      </c>
      <c r="C180" s="130"/>
      <c r="E180" s="52"/>
      <c r="F180" s="50">
        <f t="shared" si="28"/>
        <v>0</v>
      </c>
      <c r="G180" s="50"/>
      <c r="H180" s="23"/>
      <c r="L180" s="23"/>
      <c r="M180" s="23"/>
      <c r="N180" s="54"/>
    </row>
    <row r="181" spans="1:14" s="64" customFormat="1" ht="30" outlineLevel="1" x14ac:dyDescent="0.25">
      <c r="A181" s="25" t="s">
        <v>241</v>
      </c>
      <c r="B181" s="64" t="s">
        <v>242</v>
      </c>
      <c r="C181" s="140"/>
      <c r="F181" s="50">
        <f t="shared" si="28"/>
        <v>0</v>
      </c>
    </row>
    <row r="182" spans="1:14" ht="30" outlineLevel="1" x14ac:dyDescent="0.25">
      <c r="A182" s="25" t="s">
        <v>243</v>
      </c>
      <c r="B182" s="64" t="s">
        <v>244</v>
      </c>
      <c r="C182" s="130"/>
      <c r="E182" s="52"/>
      <c r="F182" s="50">
        <f t="shared" si="28"/>
        <v>0</v>
      </c>
      <c r="G182" s="50"/>
      <c r="H182" s="23"/>
      <c r="L182" s="23"/>
      <c r="M182" s="23"/>
      <c r="N182" s="54"/>
    </row>
    <row r="183" spans="1:14" outlineLevel="1" x14ac:dyDescent="0.25">
      <c r="A183" s="25" t="s">
        <v>245</v>
      </c>
      <c r="B183" s="64" t="s">
        <v>246</v>
      </c>
      <c r="C183" s="130"/>
      <c r="E183" s="52"/>
      <c r="F183" s="50">
        <f t="shared" si="28"/>
        <v>0</v>
      </c>
      <c r="G183" s="50"/>
      <c r="H183" s="23"/>
      <c r="L183" s="23"/>
      <c r="M183" s="23"/>
      <c r="N183" s="54"/>
    </row>
    <row r="184" spans="1:14" s="64" customFormat="1" ht="30" outlineLevel="1" x14ac:dyDescent="0.25">
      <c r="A184" s="25" t="s">
        <v>247</v>
      </c>
      <c r="B184" s="64" t="s">
        <v>248</v>
      </c>
      <c r="C184" s="140"/>
      <c r="F184" s="50">
        <f t="shared" si="28"/>
        <v>0</v>
      </c>
    </row>
    <row r="185" spans="1:14" ht="30" outlineLevel="1" x14ac:dyDescent="0.25">
      <c r="A185" s="25" t="s">
        <v>249</v>
      </c>
      <c r="B185" s="64" t="s">
        <v>250</v>
      </c>
      <c r="C185" s="130"/>
      <c r="E185" s="52"/>
      <c r="F185" s="50">
        <f t="shared" si="28"/>
        <v>0</v>
      </c>
      <c r="G185" s="50"/>
      <c r="H185" s="23"/>
      <c r="L185" s="23"/>
      <c r="M185" s="23"/>
      <c r="N185" s="54"/>
    </row>
    <row r="186" spans="1:14" outlineLevel="1" x14ac:dyDescent="0.25">
      <c r="A186" s="25" t="s">
        <v>251</v>
      </c>
      <c r="B186" s="64" t="s">
        <v>252</v>
      </c>
      <c r="C186" s="130"/>
      <c r="E186" s="52"/>
      <c r="F186" s="50">
        <f t="shared" si="28"/>
        <v>0</v>
      </c>
      <c r="G186" s="50"/>
      <c r="H186" s="23"/>
      <c r="L186" s="23"/>
      <c r="M186" s="23"/>
      <c r="N186" s="54"/>
    </row>
    <row r="187" spans="1:14" outlineLevel="1" x14ac:dyDescent="0.25">
      <c r="A187" s="25" t="s">
        <v>253</v>
      </c>
      <c r="B187" s="64" t="s">
        <v>254</v>
      </c>
      <c r="C187" s="130"/>
      <c r="E187" s="52"/>
      <c r="F187" s="50">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30">
        <v>665.7</v>
      </c>
      <c r="E193" s="49"/>
      <c r="F193" s="50">
        <f t="shared" ref="F193:F206" si="29">IF($C$208=0,"",IF(C193="[for completion]","",C193/$C$208))</f>
        <v>1</v>
      </c>
      <c r="G193" s="50"/>
      <c r="H193" s="23"/>
      <c r="L193" s="23"/>
      <c r="M193" s="23"/>
      <c r="N193" s="54"/>
    </row>
    <row r="194" spans="1:14" x14ac:dyDescent="0.25">
      <c r="A194" s="25" t="s">
        <v>262</v>
      </c>
      <c r="B194" s="42" t="s">
        <v>263</v>
      </c>
      <c r="C194" s="130">
        <v>0</v>
      </c>
      <c r="E194" s="52"/>
      <c r="F194" s="50">
        <f t="shared" si="29"/>
        <v>0</v>
      </c>
      <c r="G194" s="52"/>
      <c r="H194" s="23"/>
      <c r="L194" s="23"/>
      <c r="M194" s="23"/>
      <c r="N194" s="54"/>
    </row>
    <row r="195" spans="1:14" x14ac:dyDescent="0.25">
      <c r="A195" s="25" t="s">
        <v>264</v>
      </c>
      <c r="B195" s="42" t="s">
        <v>265</v>
      </c>
      <c r="C195" s="130">
        <v>0</v>
      </c>
      <c r="E195" s="52"/>
      <c r="F195" s="50">
        <f t="shared" si="29"/>
        <v>0</v>
      </c>
      <c r="G195" s="52"/>
      <c r="H195" s="23"/>
      <c r="L195" s="23"/>
      <c r="M195" s="23"/>
      <c r="N195" s="54"/>
    </row>
    <row r="196" spans="1:14" x14ac:dyDescent="0.25">
      <c r="A196" s="25" t="s">
        <v>266</v>
      </c>
      <c r="B196" s="42" t="s">
        <v>267</v>
      </c>
      <c r="C196" s="130">
        <v>0</v>
      </c>
      <c r="E196" s="52"/>
      <c r="F196" s="50">
        <f t="shared" si="29"/>
        <v>0</v>
      </c>
      <c r="G196" s="52"/>
      <c r="H196" s="23"/>
      <c r="L196" s="23"/>
      <c r="M196" s="23"/>
      <c r="N196" s="54"/>
    </row>
    <row r="197" spans="1:14" x14ac:dyDescent="0.25">
      <c r="A197" s="25" t="s">
        <v>268</v>
      </c>
      <c r="B197" s="42" t="s">
        <v>269</v>
      </c>
      <c r="C197" s="130">
        <v>0</v>
      </c>
      <c r="E197" s="52"/>
      <c r="F197" s="50">
        <f t="shared" si="29"/>
        <v>0</v>
      </c>
      <c r="G197" s="52"/>
      <c r="H197" s="23"/>
      <c r="L197" s="23"/>
      <c r="M197" s="23"/>
      <c r="N197" s="54"/>
    </row>
    <row r="198" spans="1:14" x14ac:dyDescent="0.25">
      <c r="A198" s="25" t="s">
        <v>270</v>
      </c>
      <c r="B198" s="42" t="s">
        <v>271</v>
      </c>
      <c r="C198" s="130">
        <v>0</v>
      </c>
      <c r="E198" s="52"/>
      <c r="F198" s="50">
        <f t="shared" si="29"/>
        <v>0</v>
      </c>
      <c r="G198" s="52"/>
      <c r="H198" s="23"/>
      <c r="L198" s="23"/>
      <c r="M198" s="23"/>
      <c r="N198" s="54"/>
    </row>
    <row r="199" spans="1:14" x14ac:dyDescent="0.25">
      <c r="A199" s="25" t="s">
        <v>272</v>
      </c>
      <c r="B199" s="42" t="s">
        <v>273</v>
      </c>
      <c r="C199" s="130">
        <v>0</v>
      </c>
      <c r="E199" s="52"/>
      <c r="F199" s="50">
        <f t="shared" si="29"/>
        <v>0</v>
      </c>
      <c r="G199" s="52"/>
      <c r="H199" s="23"/>
      <c r="L199" s="23"/>
      <c r="M199" s="23"/>
      <c r="N199" s="54"/>
    </row>
    <row r="200" spans="1:14" x14ac:dyDescent="0.25">
      <c r="A200" s="25" t="s">
        <v>274</v>
      </c>
      <c r="B200" s="42" t="s">
        <v>12</v>
      </c>
      <c r="C200" s="130">
        <v>0</v>
      </c>
      <c r="E200" s="52"/>
      <c r="F200" s="50">
        <f t="shared" si="29"/>
        <v>0</v>
      </c>
      <c r="G200" s="52"/>
      <c r="H200" s="23"/>
      <c r="L200" s="23"/>
      <c r="M200" s="23"/>
      <c r="N200" s="54"/>
    </row>
    <row r="201" spans="1:14" x14ac:dyDescent="0.25">
      <c r="A201" s="25" t="s">
        <v>275</v>
      </c>
      <c r="B201" s="42" t="s">
        <v>276</v>
      </c>
      <c r="C201" s="130">
        <v>0</v>
      </c>
      <c r="E201" s="52"/>
      <c r="F201" s="50">
        <f t="shared" si="29"/>
        <v>0</v>
      </c>
      <c r="G201" s="52"/>
      <c r="H201" s="23"/>
      <c r="L201" s="23"/>
      <c r="M201" s="23"/>
      <c r="N201" s="54"/>
    </row>
    <row r="202" spans="1:14" x14ac:dyDescent="0.25">
      <c r="A202" s="25" t="s">
        <v>277</v>
      </c>
      <c r="B202" s="42" t="s">
        <v>278</v>
      </c>
      <c r="C202" s="130">
        <v>0</v>
      </c>
      <c r="E202" s="52"/>
      <c r="F202" s="50">
        <f t="shared" si="29"/>
        <v>0</v>
      </c>
      <c r="G202" s="52"/>
      <c r="H202" s="23"/>
      <c r="L202" s="23"/>
      <c r="M202" s="23"/>
      <c r="N202" s="54"/>
    </row>
    <row r="203" spans="1:14" x14ac:dyDescent="0.25">
      <c r="A203" s="25" t="s">
        <v>279</v>
      </c>
      <c r="B203" s="42" t="s">
        <v>280</v>
      </c>
      <c r="C203" s="130">
        <v>0</v>
      </c>
      <c r="E203" s="52"/>
      <c r="F203" s="50">
        <f t="shared" si="29"/>
        <v>0</v>
      </c>
      <c r="G203" s="52"/>
      <c r="H203" s="23"/>
      <c r="L203" s="23"/>
      <c r="M203" s="23"/>
      <c r="N203" s="54"/>
    </row>
    <row r="204" spans="1:14" x14ac:dyDescent="0.25">
      <c r="A204" s="25" t="s">
        <v>281</v>
      </c>
      <c r="B204" s="42" t="s">
        <v>282</v>
      </c>
      <c r="C204" s="130">
        <v>0</v>
      </c>
      <c r="E204" s="52"/>
      <c r="F204" s="50">
        <f t="shared" si="29"/>
        <v>0</v>
      </c>
      <c r="G204" s="52"/>
      <c r="H204" s="23"/>
      <c r="L204" s="23"/>
      <c r="M204" s="23"/>
      <c r="N204" s="54"/>
    </row>
    <row r="205" spans="1:14" x14ac:dyDescent="0.25">
      <c r="A205" s="25" t="s">
        <v>283</v>
      </c>
      <c r="B205" s="42" t="s">
        <v>284</v>
      </c>
      <c r="C205" s="130">
        <v>0</v>
      </c>
      <c r="E205" s="52"/>
      <c r="F205" s="50">
        <f t="shared" si="29"/>
        <v>0</v>
      </c>
      <c r="G205" s="52"/>
      <c r="H205" s="23"/>
      <c r="L205" s="23"/>
      <c r="M205" s="23"/>
      <c r="N205" s="54"/>
    </row>
    <row r="206" spans="1:14" x14ac:dyDescent="0.25">
      <c r="A206" s="25" t="s">
        <v>285</v>
      </c>
      <c r="B206" s="42" t="s">
        <v>95</v>
      </c>
      <c r="C206" s="130">
        <v>0</v>
      </c>
      <c r="E206" s="52"/>
      <c r="F206" s="50">
        <f t="shared" si="29"/>
        <v>0</v>
      </c>
      <c r="G206" s="52"/>
      <c r="H206" s="23"/>
      <c r="L206" s="23"/>
      <c r="M206" s="23"/>
      <c r="N206" s="54"/>
    </row>
    <row r="207" spans="1:14" x14ac:dyDescent="0.25">
      <c r="A207" s="25" t="s">
        <v>286</v>
      </c>
      <c r="B207" s="51" t="s">
        <v>287</v>
      </c>
      <c r="C207" s="130">
        <v>665.7</v>
      </c>
      <c r="E207" s="52"/>
      <c r="F207" s="50"/>
      <c r="G207" s="52"/>
      <c r="H207" s="23"/>
      <c r="L207" s="23"/>
      <c r="M207" s="23"/>
      <c r="N207" s="54"/>
    </row>
    <row r="208" spans="1:14" x14ac:dyDescent="0.25">
      <c r="A208" s="25" t="s">
        <v>288</v>
      </c>
      <c r="B208" s="58" t="s">
        <v>97</v>
      </c>
      <c r="C208" s="131">
        <f>SUM(C193:C206)</f>
        <v>665.7</v>
      </c>
      <c r="D208" s="42"/>
      <c r="E208" s="52"/>
      <c r="F208" s="213">
        <f>SUM(F193:F206)</f>
        <v>1</v>
      </c>
      <c r="G208" s="52"/>
      <c r="H208" s="23"/>
      <c r="L208" s="23"/>
      <c r="M208" s="23"/>
      <c r="N208" s="54"/>
    </row>
    <row r="209" spans="1:14" outlineLevel="1" x14ac:dyDescent="0.25">
      <c r="A209" s="25" t="s">
        <v>289</v>
      </c>
      <c r="B209" s="53" t="s">
        <v>99</v>
      </c>
      <c r="C209" s="130"/>
      <c r="E209" s="52"/>
      <c r="F209" s="50">
        <f>IF($C$208=0,"",IF(C209="[for completion]","",C209/$C$208))</f>
        <v>0</v>
      </c>
      <c r="G209" s="52"/>
      <c r="H209" s="23"/>
      <c r="L209" s="23"/>
      <c r="M209" s="23"/>
      <c r="N209" s="54"/>
    </row>
    <row r="210" spans="1:14" outlineLevel="1" x14ac:dyDescent="0.25">
      <c r="A210" s="25" t="s">
        <v>290</v>
      </c>
      <c r="B210" s="53" t="s">
        <v>99</v>
      </c>
      <c r="C210" s="130"/>
      <c r="E210" s="52"/>
      <c r="F210" s="50">
        <f t="shared" ref="F210:F215" si="30">IF($C$208=0,"",IF(C210="[for completion]","",C210/$C$208))</f>
        <v>0</v>
      </c>
      <c r="G210" s="52"/>
      <c r="H210" s="23"/>
      <c r="L210" s="23"/>
      <c r="M210" s="23"/>
      <c r="N210" s="54"/>
    </row>
    <row r="211" spans="1:14" outlineLevel="1" x14ac:dyDescent="0.25">
      <c r="A211" s="25" t="s">
        <v>291</v>
      </c>
      <c r="B211" s="53" t="s">
        <v>99</v>
      </c>
      <c r="C211" s="130"/>
      <c r="E211" s="52"/>
      <c r="F211" s="50">
        <f t="shared" si="30"/>
        <v>0</v>
      </c>
      <c r="G211" s="52"/>
      <c r="H211" s="23"/>
      <c r="L211" s="23"/>
      <c r="M211" s="23"/>
      <c r="N211" s="54"/>
    </row>
    <row r="212" spans="1:14" outlineLevel="1" x14ac:dyDescent="0.25">
      <c r="A212" s="25" t="s">
        <v>292</v>
      </c>
      <c r="B212" s="53" t="s">
        <v>99</v>
      </c>
      <c r="C212" s="130"/>
      <c r="E212" s="52"/>
      <c r="F212" s="50">
        <f t="shared" si="30"/>
        <v>0</v>
      </c>
      <c r="G212" s="52"/>
      <c r="H212" s="23"/>
      <c r="L212" s="23"/>
      <c r="M212" s="23"/>
      <c r="N212" s="54"/>
    </row>
    <row r="213" spans="1:14" outlineLevel="1" x14ac:dyDescent="0.25">
      <c r="A213" s="25" t="s">
        <v>293</v>
      </c>
      <c r="B213" s="53" t="s">
        <v>99</v>
      </c>
      <c r="C213" s="130"/>
      <c r="E213" s="52"/>
      <c r="F213" s="50">
        <f t="shared" si="30"/>
        <v>0</v>
      </c>
      <c r="G213" s="52"/>
      <c r="H213" s="23"/>
      <c r="L213" s="23"/>
      <c r="M213" s="23"/>
      <c r="N213" s="54"/>
    </row>
    <row r="214" spans="1:14" outlineLevel="1" x14ac:dyDescent="0.25">
      <c r="A214" s="25" t="s">
        <v>294</v>
      </c>
      <c r="B214" s="53" t="s">
        <v>99</v>
      </c>
      <c r="C214" s="130"/>
      <c r="E214" s="52"/>
      <c r="F214" s="50">
        <f t="shared" si="30"/>
        <v>0</v>
      </c>
      <c r="G214" s="52"/>
      <c r="H214" s="23"/>
      <c r="L214" s="23"/>
      <c r="M214" s="23"/>
      <c r="N214" s="54"/>
    </row>
    <row r="215" spans="1:14" outlineLevel="1" x14ac:dyDescent="0.25">
      <c r="A215" s="25" t="s">
        <v>295</v>
      </c>
      <c r="B215" s="53" t="s">
        <v>99</v>
      </c>
      <c r="C215" s="130"/>
      <c r="E215" s="52"/>
      <c r="F215" s="50">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30">
        <v>0</v>
      </c>
      <c r="E217" s="62"/>
      <c r="F217" s="50">
        <f>IF($C$38=0,"",IF(C217="[for completion]","",IF(C217="","",C217/$C$38)))</f>
        <v>0</v>
      </c>
      <c r="G217" s="50">
        <f>IF($C$39=0,"",IF(C217="[for completion]","",IF(C217="","",C217/$C$39)))</f>
        <v>0</v>
      </c>
      <c r="H217" s="23"/>
      <c r="L217" s="23"/>
      <c r="M217" s="23"/>
      <c r="N217" s="54"/>
    </row>
    <row r="218" spans="1:14" x14ac:dyDescent="0.25">
      <c r="A218" s="25" t="s">
        <v>299</v>
      </c>
      <c r="B218" s="21" t="s">
        <v>300</v>
      </c>
      <c r="C218" s="130">
        <v>665.7</v>
      </c>
      <c r="E218" s="62"/>
      <c r="F218" s="50">
        <f t="shared" ref="F218:F219" si="31">IF($C$38=0,"",IF(C218="[for completion]","",IF(C218="","",C218/$C$38)))</f>
        <v>2.2647556125590683E-2</v>
      </c>
      <c r="G218" s="50">
        <f t="shared" ref="G218:G219" si="32">IF($C$39=0,"",IF(C218="[for completion]","",IF(C218="","",C218/$C$39)))</f>
        <v>2.9490331583493921E-2</v>
      </c>
      <c r="H218" s="23"/>
      <c r="L218" s="23"/>
      <c r="M218" s="23"/>
      <c r="N218" s="54"/>
    </row>
    <row r="219" spans="1:14" x14ac:dyDescent="0.25">
      <c r="A219" s="25" t="s">
        <v>301</v>
      </c>
      <c r="B219" s="21" t="s">
        <v>95</v>
      </c>
      <c r="C219" s="130">
        <v>0</v>
      </c>
      <c r="E219" s="62"/>
      <c r="F219" s="50">
        <f t="shared" si="31"/>
        <v>0</v>
      </c>
      <c r="G219" s="50">
        <f t="shared" si="32"/>
        <v>0</v>
      </c>
      <c r="H219" s="23"/>
      <c r="L219" s="23"/>
      <c r="M219" s="23"/>
      <c r="N219" s="54"/>
    </row>
    <row r="220" spans="1:14" x14ac:dyDescent="0.25">
      <c r="A220" s="25" t="s">
        <v>302</v>
      </c>
      <c r="B220" s="58" t="s">
        <v>97</v>
      </c>
      <c r="C220" s="130">
        <f>SUM(C217:C219)</f>
        <v>665.7</v>
      </c>
      <c r="E220" s="62"/>
      <c r="F220" s="214">
        <f>SUM(F217:F219)</f>
        <v>2.2647556125590683E-2</v>
      </c>
      <c r="G220" s="214">
        <f>SUM(G217:G219)</f>
        <v>2.9490331583493921E-2</v>
      </c>
      <c r="H220" s="23"/>
      <c r="L220" s="23"/>
      <c r="M220" s="23"/>
      <c r="N220" s="54"/>
    </row>
    <row r="221" spans="1:14" outlineLevel="1" x14ac:dyDescent="0.25">
      <c r="A221" s="25" t="s">
        <v>303</v>
      </c>
      <c r="B221" s="53" t="s">
        <v>99</v>
      </c>
      <c r="C221" s="130"/>
      <c r="E221" s="62"/>
      <c r="F221" s="137" t="str">
        <f t="shared" ref="F221:F227" si="33">IF($C$38=0,"",IF(C221="[for completion]","",IF(C221="","",C221/$C$38)))</f>
        <v/>
      </c>
      <c r="G221" s="137" t="str">
        <f t="shared" ref="G221:G227" si="34">IF($C$39=0,"",IF(C221="[for completion]","",IF(C221="","",C221/$C$39)))</f>
        <v/>
      </c>
      <c r="H221" s="23"/>
      <c r="L221" s="23"/>
      <c r="M221" s="23"/>
      <c r="N221" s="54"/>
    </row>
    <row r="222" spans="1:14" outlineLevel="1" x14ac:dyDescent="0.25">
      <c r="A222" s="25" t="s">
        <v>304</v>
      </c>
      <c r="B222" s="53" t="s">
        <v>99</v>
      </c>
      <c r="C222" s="130"/>
      <c r="E222" s="62"/>
      <c r="F222" s="137" t="str">
        <f t="shared" si="33"/>
        <v/>
      </c>
      <c r="G222" s="137" t="str">
        <f t="shared" si="34"/>
        <v/>
      </c>
      <c r="H222" s="23"/>
      <c r="L222" s="23"/>
      <c r="M222" s="23"/>
      <c r="N222" s="54"/>
    </row>
    <row r="223" spans="1:14" outlineLevel="1" x14ac:dyDescent="0.25">
      <c r="A223" s="25" t="s">
        <v>305</v>
      </c>
      <c r="B223" s="53" t="s">
        <v>99</v>
      </c>
      <c r="C223" s="130"/>
      <c r="E223" s="62"/>
      <c r="F223" s="137" t="str">
        <f t="shared" si="33"/>
        <v/>
      </c>
      <c r="G223" s="137" t="str">
        <f t="shared" si="34"/>
        <v/>
      </c>
      <c r="H223" s="23"/>
      <c r="L223" s="23"/>
      <c r="M223" s="23"/>
      <c r="N223" s="54"/>
    </row>
    <row r="224" spans="1:14" outlineLevel="1" x14ac:dyDescent="0.25">
      <c r="A224" s="25" t="s">
        <v>306</v>
      </c>
      <c r="B224" s="53" t="s">
        <v>99</v>
      </c>
      <c r="C224" s="130"/>
      <c r="E224" s="62"/>
      <c r="F224" s="137" t="str">
        <f t="shared" si="33"/>
        <v/>
      </c>
      <c r="G224" s="137" t="str">
        <f t="shared" si="34"/>
        <v/>
      </c>
      <c r="H224" s="23"/>
      <c r="L224" s="23"/>
      <c r="M224" s="23"/>
      <c r="N224" s="54"/>
    </row>
    <row r="225" spans="1:14" outlineLevel="1" x14ac:dyDescent="0.25">
      <c r="A225" s="25" t="s">
        <v>307</v>
      </c>
      <c r="B225" s="53" t="s">
        <v>99</v>
      </c>
      <c r="C225" s="130"/>
      <c r="E225" s="62"/>
      <c r="F225" s="137" t="str">
        <f t="shared" si="33"/>
        <v/>
      </c>
      <c r="G225" s="137" t="str">
        <f t="shared" si="34"/>
        <v/>
      </c>
      <c r="H225" s="23"/>
      <c r="L225" s="23"/>
      <c r="M225" s="23"/>
    </row>
    <row r="226" spans="1:14" outlineLevel="1" x14ac:dyDescent="0.25">
      <c r="A226" s="25" t="s">
        <v>308</v>
      </c>
      <c r="B226" s="53" t="s">
        <v>99</v>
      </c>
      <c r="C226" s="130"/>
      <c r="E226" s="42"/>
      <c r="F226" s="137" t="str">
        <f t="shared" si="33"/>
        <v/>
      </c>
      <c r="G226" s="137" t="str">
        <f t="shared" si="34"/>
        <v/>
      </c>
      <c r="H226" s="23"/>
      <c r="L226" s="23"/>
      <c r="M226" s="23"/>
    </row>
    <row r="227" spans="1:14" outlineLevel="1" x14ac:dyDescent="0.25">
      <c r="A227" s="25" t="s">
        <v>309</v>
      </c>
      <c r="B227" s="53" t="s">
        <v>99</v>
      </c>
      <c r="C227" s="130"/>
      <c r="E227" s="62"/>
      <c r="F227" s="137" t="str">
        <f t="shared" si="33"/>
        <v/>
      </c>
      <c r="G227" s="137"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11" t="s">
        <v>1212</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974</v>
      </c>
      <c r="C231" s="130" t="s">
        <v>955</v>
      </c>
      <c r="E231" s="42"/>
      <c r="H231" s="23"/>
      <c r="L231" s="23"/>
      <c r="M231" s="23"/>
    </row>
    <row r="232" spans="1:14" x14ac:dyDescent="0.25">
      <c r="A232" s="25" t="s">
        <v>314</v>
      </c>
      <c r="B232" s="65" t="s">
        <v>315</v>
      </c>
      <c r="C232" s="130" t="s">
        <v>955</v>
      </c>
      <c r="E232" s="42"/>
      <c r="H232" s="23"/>
      <c r="L232" s="23"/>
      <c r="M232" s="23"/>
    </row>
    <row r="233" spans="1:14" x14ac:dyDescent="0.25">
      <c r="A233" s="25" t="s">
        <v>316</v>
      </c>
      <c r="B233" s="65" t="s">
        <v>317</v>
      </c>
      <c r="C233" s="130" t="s">
        <v>955</v>
      </c>
      <c r="E233" s="42"/>
      <c r="H233" s="23"/>
      <c r="L233" s="23"/>
      <c r="M233" s="23"/>
    </row>
    <row r="234" spans="1:14" outlineLevel="1" x14ac:dyDescent="0.25">
      <c r="A234" s="25" t="s">
        <v>318</v>
      </c>
      <c r="B234" s="40" t="s">
        <v>319</v>
      </c>
      <c r="C234" s="131" t="s">
        <v>955</v>
      </c>
      <c r="D234" s="42"/>
      <c r="E234" s="42"/>
      <c r="H234" s="23"/>
      <c r="L234" s="23"/>
      <c r="M234" s="23"/>
    </row>
    <row r="235" spans="1:14" outlineLevel="1" x14ac:dyDescent="0.25">
      <c r="A235" s="25" t="s">
        <v>320</v>
      </c>
      <c r="B235" s="40" t="s">
        <v>321</v>
      </c>
      <c r="C235" s="131"/>
      <c r="D235" s="42"/>
      <c r="E235" s="42"/>
      <c r="H235" s="23"/>
      <c r="L235" s="23"/>
      <c r="M235" s="23"/>
    </row>
    <row r="236" spans="1:14" outlineLevel="1" x14ac:dyDescent="0.25">
      <c r="A236" s="25" t="s">
        <v>322</v>
      </c>
      <c r="B236" s="40" t="s">
        <v>323</v>
      </c>
      <c r="C236" s="131"/>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6"/>
      <c r="L239" s="66"/>
      <c r="M239" s="66"/>
      <c r="N239" s="66"/>
    </row>
    <row r="240" spans="1:14" outlineLevel="1" x14ac:dyDescent="0.25">
      <c r="A240" s="25" t="s">
        <v>327</v>
      </c>
      <c r="D240"/>
      <c r="E240"/>
      <c r="F240"/>
      <c r="G240"/>
      <c r="H240" s="23"/>
      <c r="K240" s="66"/>
      <c r="L240" s="66"/>
      <c r="M240" s="66"/>
      <c r="N240" s="66"/>
    </row>
    <row r="241" spans="1:14" outlineLevel="1" x14ac:dyDescent="0.25">
      <c r="A241" s="25" t="s">
        <v>328</v>
      </c>
      <c r="D241"/>
      <c r="E241"/>
      <c r="F241"/>
      <c r="G241"/>
      <c r="H241" s="23"/>
      <c r="K241" s="66"/>
      <c r="L241" s="66"/>
      <c r="M241" s="66"/>
      <c r="N241" s="66"/>
    </row>
    <row r="242" spans="1:14" outlineLevel="1" x14ac:dyDescent="0.25">
      <c r="A242" s="25" t="s">
        <v>329</v>
      </c>
      <c r="D242"/>
      <c r="E242"/>
      <c r="F242"/>
      <c r="G242"/>
      <c r="H242" s="23"/>
      <c r="K242" s="66"/>
      <c r="L242" s="66"/>
      <c r="M242" s="66"/>
      <c r="N242" s="66"/>
    </row>
    <row r="243" spans="1:14" outlineLevel="1" x14ac:dyDescent="0.25">
      <c r="A243" s="25" t="s">
        <v>330</v>
      </c>
      <c r="D243"/>
      <c r="E243"/>
      <c r="F243"/>
      <c r="G243"/>
      <c r="H243" s="23"/>
      <c r="K243" s="66"/>
      <c r="L243" s="66"/>
      <c r="M243" s="66"/>
      <c r="N243" s="66"/>
    </row>
    <row r="244" spans="1:14" outlineLevel="1" x14ac:dyDescent="0.25">
      <c r="A244" s="25" t="s">
        <v>331</v>
      </c>
      <c r="D244"/>
      <c r="E244"/>
      <c r="F244"/>
      <c r="G244"/>
      <c r="H244" s="23"/>
      <c r="K244" s="66"/>
      <c r="L244" s="66"/>
      <c r="M244" s="66"/>
      <c r="N244" s="66"/>
    </row>
    <row r="245" spans="1:14" outlineLevel="1" x14ac:dyDescent="0.25">
      <c r="A245" s="25" t="s">
        <v>332</v>
      </c>
      <c r="D245"/>
      <c r="E245"/>
      <c r="F245"/>
      <c r="G245"/>
      <c r="H245" s="23"/>
      <c r="K245" s="66"/>
      <c r="L245" s="66"/>
      <c r="M245" s="66"/>
      <c r="N245" s="66"/>
    </row>
    <row r="246" spans="1:14" outlineLevel="1" x14ac:dyDescent="0.25">
      <c r="A246" s="25" t="s">
        <v>333</v>
      </c>
      <c r="D246"/>
      <c r="E246"/>
      <c r="F246"/>
      <c r="G246"/>
      <c r="H246" s="23"/>
      <c r="K246" s="66"/>
      <c r="L246" s="66"/>
      <c r="M246" s="66"/>
      <c r="N246" s="66"/>
    </row>
    <row r="247" spans="1:14" outlineLevel="1" x14ac:dyDescent="0.25">
      <c r="A247" s="25" t="s">
        <v>334</v>
      </c>
      <c r="D247"/>
      <c r="E247"/>
      <c r="F247"/>
      <c r="G247"/>
      <c r="H247" s="23"/>
      <c r="K247" s="66"/>
      <c r="L247" s="66"/>
      <c r="M247" s="66"/>
      <c r="N247" s="66"/>
    </row>
    <row r="248" spans="1:14" outlineLevel="1" x14ac:dyDescent="0.25">
      <c r="A248" s="25" t="s">
        <v>335</v>
      </c>
      <c r="D248"/>
      <c r="E248"/>
      <c r="F248"/>
      <c r="G248"/>
      <c r="H248" s="23"/>
      <c r="K248" s="66"/>
      <c r="L248" s="66"/>
      <c r="M248" s="66"/>
      <c r="N248" s="66"/>
    </row>
    <row r="249" spans="1:14" outlineLevel="1" x14ac:dyDescent="0.25">
      <c r="A249" s="25" t="s">
        <v>336</v>
      </c>
      <c r="D249"/>
      <c r="E249"/>
      <c r="F249"/>
      <c r="G249"/>
      <c r="H249" s="23"/>
      <c r="K249" s="66"/>
      <c r="L249" s="66"/>
      <c r="M249" s="66"/>
      <c r="N249" s="66"/>
    </row>
    <row r="250" spans="1:14" outlineLevel="1" x14ac:dyDescent="0.25">
      <c r="A250" s="25" t="s">
        <v>337</v>
      </c>
      <c r="D250"/>
      <c r="E250"/>
      <c r="F250"/>
      <c r="G250"/>
      <c r="H250" s="23"/>
      <c r="K250" s="66"/>
      <c r="L250" s="66"/>
      <c r="M250" s="66"/>
      <c r="N250" s="66"/>
    </row>
    <row r="251" spans="1:14" outlineLevel="1" x14ac:dyDescent="0.25">
      <c r="A251" s="25" t="s">
        <v>338</v>
      </c>
      <c r="D251"/>
      <c r="E251"/>
      <c r="F251"/>
      <c r="G251"/>
      <c r="H251" s="23"/>
      <c r="K251" s="66"/>
      <c r="L251" s="66"/>
      <c r="M251" s="66"/>
      <c r="N251" s="66"/>
    </row>
    <row r="252" spans="1:14" outlineLevel="1" x14ac:dyDescent="0.25">
      <c r="A252" s="25" t="s">
        <v>339</v>
      </c>
      <c r="D252"/>
      <c r="E252"/>
      <c r="F252"/>
      <c r="G252"/>
      <c r="H252" s="23"/>
      <c r="K252" s="66"/>
      <c r="L252" s="66"/>
      <c r="M252" s="66"/>
      <c r="N252" s="66"/>
    </row>
    <row r="253" spans="1:14" outlineLevel="1" x14ac:dyDescent="0.25">
      <c r="A253" s="25" t="s">
        <v>340</v>
      </c>
      <c r="D253"/>
      <c r="E253"/>
      <c r="F253"/>
      <c r="G253"/>
      <c r="H253" s="23"/>
      <c r="K253" s="66"/>
      <c r="L253" s="66"/>
      <c r="M253" s="66"/>
      <c r="N253" s="66"/>
    </row>
    <row r="254" spans="1:14" outlineLevel="1" x14ac:dyDescent="0.25">
      <c r="A254" s="25" t="s">
        <v>341</v>
      </c>
      <c r="D254"/>
      <c r="E254"/>
      <c r="F254"/>
      <c r="G254"/>
      <c r="H254" s="23"/>
      <c r="K254" s="66"/>
      <c r="L254" s="66"/>
      <c r="M254" s="66"/>
      <c r="N254" s="66"/>
    </row>
    <row r="255" spans="1:14" outlineLevel="1" x14ac:dyDescent="0.25">
      <c r="A255" s="25" t="s">
        <v>342</v>
      </c>
      <c r="D255"/>
      <c r="E255"/>
      <c r="F255"/>
      <c r="G255"/>
      <c r="H255" s="23"/>
      <c r="K255" s="66"/>
      <c r="L255" s="66"/>
      <c r="M255" s="66"/>
      <c r="N255" s="66"/>
    </row>
    <row r="256" spans="1:14" outlineLevel="1" x14ac:dyDescent="0.25">
      <c r="A256" s="25" t="s">
        <v>343</v>
      </c>
      <c r="D256"/>
      <c r="E256"/>
      <c r="F256"/>
      <c r="G256"/>
      <c r="H256" s="23"/>
      <c r="K256" s="66"/>
      <c r="L256" s="66"/>
      <c r="M256" s="66"/>
      <c r="N256" s="66"/>
    </row>
    <row r="257" spans="1:14" outlineLevel="1" x14ac:dyDescent="0.25">
      <c r="A257" s="25" t="s">
        <v>344</v>
      </c>
      <c r="D257"/>
      <c r="E257"/>
      <c r="F257"/>
      <c r="G257"/>
      <c r="H257" s="23"/>
      <c r="K257" s="66"/>
      <c r="L257" s="66"/>
      <c r="M257" s="66"/>
      <c r="N257" s="66"/>
    </row>
    <row r="258" spans="1:14" outlineLevel="1" x14ac:dyDescent="0.25">
      <c r="A258" s="25" t="s">
        <v>345</v>
      </c>
      <c r="D258"/>
      <c r="E258"/>
      <c r="F258"/>
      <c r="G258"/>
      <c r="H258" s="23"/>
      <c r="K258" s="66"/>
      <c r="L258" s="66"/>
      <c r="M258" s="66"/>
      <c r="N258" s="66"/>
    </row>
    <row r="259" spans="1:14" outlineLevel="1" x14ac:dyDescent="0.25">
      <c r="A259" s="25" t="s">
        <v>346</v>
      </c>
      <c r="D259"/>
      <c r="E259"/>
      <c r="F259"/>
      <c r="G259"/>
      <c r="H259" s="23"/>
      <c r="K259" s="66"/>
      <c r="L259" s="66"/>
      <c r="M259" s="66"/>
      <c r="N259" s="66"/>
    </row>
    <row r="260" spans="1:14" outlineLevel="1" x14ac:dyDescent="0.25">
      <c r="A260" s="25" t="s">
        <v>347</v>
      </c>
      <c r="D260"/>
      <c r="E260"/>
      <c r="F260"/>
      <c r="G260"/>
      <c r="H260" s="23"/>
      <c r="K260" s="66"/>
      <c r="L260" s="66"/>
      <c r="M260" s="66"/>
      <c r="N260" s="66"/>
    </row>
    <row r="261" spans="1:14" outlineLevel="1" x14ac:dyDescent="0.25">
      <c r="A261" s="25" t="s">
        <v>348</v>
      </c>
      <c r="D261"/>
      <c r="E261"/>
      <c r="F261"/>
      <c r="G261"/>
      <c r="H261" s="23"/>
      <c r="K261" s="66"/>
      <c r="L261" s="66"/>
      <c r="M261" s="66"/>
      <c r="N261" s="66"/>
    </row>
    <row r="262" spans="1:14" outlineLevel="1" x14ac:dyDescent="0.25">
      <c r="A262" s="25" t="s">
        <v>349</v>
      </c>
      <c r="D262"/>
      <c r="E262"/>
      <c r="F262"/>
      <c r="G262"/>
      <c r="H262" s="23"/>
      <c r="K262" s="66"/>
      <c r="L262" s="66"/>
      <c r="M262" s="66"/>
      <c r="N262" s="66"/>
    </row>
    <row r="263" spans="1:14" outlineLevel="1" x14ac:dyDescent="0.25">
      <c r="A263" s="25" t="s">
        <v>350</v>
      </c>
      <c r="D263"/>
      <c r="E263"/>
      <c r="F263"/>
      <c r="G263"/>
      <c r="H263" s="23"/>
      <c r="K263" s="66"/>
      <c r="L263" s="66"/>
      <c r="M263" s="66"/>
      <c r="N263" s="66"/>
    </row>
    <row r="264" spans="1:14" outlineLevel="1" x14ac:dyDescent="0.25">
      <c r="A264" s="25" t="s">
        <v>351</v>
      </c>
      <c r="D264"/>
      <c r="E264"/>
      <c r="F264"/>
      <c r="G264"/>
      <c r="H264" s="23"/>
      <c r="K264" s="66"/>
      <c r="L264" s="66"/>
      <c r="M264" s="66"/>
      <c r="N264" s="66"/>
    </row>
    <row r="265" spans="1:14" outlineLevel="1" x14ac:dyDescent="0.25">
      <c r="A265" s="25" t="s">
        <v>352</v>
      </c>
      <c r="D265"/>
      <c r="E265"/>
      <c r="F265"/>
      <c r="G265"/>
      <c r="H265" s="23"/>
      <c r="K265" s="66"/>
      <c r="L265" s="66"/>
      <c r="M265" s="66"/>
      <c r="N265" s="66"/>
    </row>
    <row r="266" spans="1:14" outlineLevel="1" x14ac:dyDescent="0.25">
      <c r="A266" s="25" t="s">
        <v>353</v>
      </c>
      <c r="D266"/>
      <c r="E266"/>
      <c r="F266"/>
      <c r="G266"/>
      <c r="H266" s="23"/>
      <c r="K266" s="66"/>
      <c r="L266" s="66"/>
      <c r="M266" s="66"/>
      <c r="N266" s="66"/>
    </row>
    <row r="267" spans="1:14" outlineLevel="1" x14ac:dyDescent="0.25">
      <c r="A267" s="25" t="s">
        <v>354</v>
      </c>
      <c r="D267"/>
      <c r="E267"/>
      <c r="F267"/>
      <c r="G267"/>
      <c r="H267" s="23"/>
      <c r="K267" s="66"/>
      <c r="L267" s="66"/>
      <c r="M267" s="66"/>
      <c r="N267" s="66"/>
    </row>
    <row r="268" spans="1:14" outlineLevel="1" x14ac:dyDescent="0.25">
      <c r="A268" s="25" t="s">
        <v>355</v>
      </c>
      <c r="D268"/>
      <c r="E268"/>
      <c r="F268"/>
      <c r="G268"/>
      <c r="H268" s="23"/>
      <c r="K268" s="66"/>
      <c r="L268" s="66"/>
      <c r="M268" s="66"/>
      <c r="N268" s="66"/>
    </row>
    <row r="269" spans="1:14" outlineLevel="1" x14ac:dyDescent="0.25">
      <c r="A269" s="25" t="s">
        <v>356</v>
      </c>
      <c r="D269"/>
      <c r="E269"/>
      <c r="F269"/>
      <c r="G269"/>
      <c r="H269" s="23"/>
      <c r="K269" s="66"/>
      <c r="L269" s="66"/>
      <c r="M269" s="66"/>
      <c r="N269" s="66"/>
    </row>
    <row r="270" spans="1:14" outlineLevel="1" x14ac:dyDescent="0.25">
      <c r="A270" s="25" t="s">
        <v>357</v>
      </c>
      <c r="D270"/>
      <c r="E270"/>
      <c r="F270"/>
      <c r="G270"/>
      <c r="H270" s="23"/>
      <c r="K270" s="66"/>
      <c r="L270" s="66"/>
      <c r="M270" s="66"/>
      <c r="N270" s="66"/>
    </row>
    <row r="271" spans="1:14" outlineLevel="1" x14ac:dyDescent="0.25">
      <c r="A271" s="25" t="s">
        <v>358</v>
      </c>
      <c r="D271"/>
      <c r="E271"/>
      <c r="F271"/>
      <c r="G271"/>
      <c r="H271" s="23"/>
      <c r="K271" s="66"/>
      <c r="L271" s="66"/>
      <c r="M271" s="66"/>
      <c r="N271" s="66"/>
    </row>
    <row r="272" spans="1:14" outlineLevel="1" x14ac:dyDescent="0.25">
      <c r="A272" s="25" t="s">
        <v>359</v>
      </c>
      <c r="D272"/>
      <c r="E272"/>
      <c r="F272"/>
      <c r="G272"/>
      <c r="H272" s="23"/>
      <c r="K272" s="66"/>
      <c r="L272" s="66"/>
      <c r="M272" s="66"/>
      <c r="N272" s="66"/>
    </row>
    <row r="273" spans="1:14" outlineLevel="1" x14ac:dyDescent="0.25">
      <c r="A273" s="25" t="s">
        <v>360</v>
      </c>
      <c r="D273"/>
      <c r="E273"/>
      <c r="F273"/>
      <c r="G273"/>
      <c r="H273" s="23"/>
      <c r="K273" s="66"/>
      <c r="L273" s="66"/>
      <c r="M273" s="66"/>
      <c r="N273" s="66"/>
    </row>
    <row r="274" spans="1:14" outlineLevel="1" x14ac:dyDescent="0.25">
      <c r="A274" s="25" t="s">
        <v>361</v>
      </c>
      <c r="D274"/>
      <c r="E274"/>
      <c r="F274"/>
      <c r="G274"/>
      <c r="H274" s="23"/>
      <c r="K274" s="66"/>
      <c r="L274" s="66"/>
      <c r="M274" s="66"/>
      <c r="N274" s="66"/>
    </row>
    <row r="275" spans="1:14" outlineLevel="1" x14ac:dyDescent="0.25">
      <c r="A275" s="25" t="s">
        <v>362</v>
      </c>
      <c r="D275"/>
      <c r="E275"/>
      <c r="F275"/>
      <c r="G275"/>
      <c r="H275" s="23"/>
      <c r="K275" s="66"/>
      <c r="L275" s="66"/>
      <c r="M275" s="66"/>
      <c r="N275" s="66"/>
    </row>
    <row r="276" spans="1:14" outlineLevel="1" x14ac:dyDescent="0.25">
      <c r="A276" s="25" t="s">
        <v>363</v>
      </c>
      <c r="D276"/>
      <c r="E276"/>
      <c r="F276"/>
      <c r="G276"/>
      <c r="H276" s="23"/>
      <c r="K276" s="66"/>
      <c r="L276" s="66"/>
      <c r="M276" s="66"/>
      <c r="N276" s="66"/>
    </row>
    <row r="277" spans="1:14" outlineLevel="1" x14ac:dyDescent="0.25">
      <c r="A277" s="25" t="s">
        <v>364</v>
      </c>
      <c r="D277"/>
      <c r="E277"/>
      <c r="F277"/>
      <c r="G277"/>
      <c r="H277" s="23"/>
      <c r="K277" s="66"/>
      <c r="L277" s="66"/>
      <c r="M277" s="66"/>
      <c r="N277" s="66"/>
    </row>
    <row r="278" spans="1:14" outlineLevel="1" x14ac:dyDescent="0.25">
      <c r="A278" s="25" t="s">
        <v>365</v>
      </c>
      <c r="D278"/>
      <c r="E278"/>
      <c r="F278"/>
      <c r="G278"/>
      <c r="H278" s="23"/>
      <c r="K278" s="66"/>
      <c r="L278" s="66"/>
      <c r="M278" s="66"/>
      <c r="N278" s="66"/>
    </row>
    <row r="279" spans="1:14" outlineLevel="1" x14ac:dyDescent="0.25">
      <c r="A279" s="25" t="s">
        <v>366</v>
      </c>
      <c r="D279"/>
      <c r="E279"/>
      <c r="F279"/>
      <c r="G279"/>
      <c r="H279" s="23"/>
      <c r="K279" s="66"/>
      <c r="L279" s="66"/>
      <c r="M279" s="66"/>
      <c r="N279" s="66"/>
    </row>
    <row r="280" spans="1:14" outlineLevel="1" x14ac:dyDescent="0.25">
      <c r="A280" s="25" t="s">
        <v>367</v>
      </c>
      <c r="D280"/>
      <c r="E280"/>
      <c r="F280"/>
      <c r="G280"/>
      <c r="H280" s="23"/>
      <c r="K280" s="66"/>
      <c r="L280" s="66"/>
      <c r="M280" s="66"/>
      <c r="N280" s="66"/>
    </row>
    <row r="281" spans="1:14" outlineLevel="1" x14ac:dyDescent="0.25">
      <c r="A281" s="25" t="s">
        <v>368</v>
      </c>
      <c r="D281"/>
      <c r="E281"/>
      <c r="F281"/>
      <c r="G281"/>
      <c r="H281" s="23"/>
      <c r="K281" s="66"/>
      <c r="L281" s="66"/>
      <c r="M281" s="66"/>
      <c r="N281" s="66"/>
    </row>
    <row r="282" spans="1:14" outlineLevel="1" x14ac:dyDescent="0.25">
      <c r="A282" s="25" t="s">
        <v>369</v>
      </c>
      <c r="D282"/>
      <c r="E282"/>
      <c r="F282"/>
      <c r="G282"/>
      <c r="H282" s="23"/>
      <c r="K282" s="66"/>
      <c r="L282" s="66"/>
      <c r="M282" s="66"/>
      <c r="N282" s="66"/>
    </row>
    <row r="283" spans="1:14" outlineLevel="1" x14ac:dyDescent="0.25">
      <c r="A283" s="25" t="s">
        <v>370</v>
      </c>
      <c r="D283"/>
      <c r="E283"/>
      <c r="F283"/>
      <c r="G283"/>
      <c r="H283" s="23"/>
      <c r="K283" s="66"/>
      <c r="L283" s="66"/>
      <c r="M283" s="66"/>
      <c r="N283" s="66"/>
    </row>
    <row r="284" spans="1:14" outlineLevel="1" x14ac:dyDescent="0.25">
      <c r="A284" s="25" t="s">
        <v>371</v>
      </c>
      <c r="D284"/>
      <c r="E284"/>
      <c r="F284"/>
      <c r="G284"/>
      <c r="H284" s="23"/>
      <c r="K284" s="66"/>
      <c r="L284" s="66"/>
      <c r="M284" s="66"/>
      <c r="N284" s="66"/>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401</v>
      </c>
      <c r="B301" s="40"/>
      <c r="C301" s="70"/>
      <c r="D301" s="70"/>
      <c r="E301" s="71"/>
      <c r="H301" s="23"/>
      <c r="I301" s="40"/>
      <c r="J301" s="70"/>
      <c r="K301" s="70"/>
      <c r="L301" s="71"/>
    </row>
    <row r="302" spans="1:14" outlineLevel="1" x14ac:dyDescent="0.25">
      <c r="A302" s="25" t="s">
        <v>402</v>
      </c>
      <c r="B302" s="40"/>
      <c r="C302" s="70"/>
      <c r="D302" s="70"/>
      <c r="E302" s="71"/>
      <c r="H302" s="23"/>
      <c r="I302" s="40"/>
      <c r="J302" s="70"/>
      <c r="K302" s="70"/>
      <c r="L302" s="71"/>
    </row>
    <row r="303" spans="1:14" outlineLevel="1" x14ac:dyDescent="0.25">
      <c r="A303" s="25" t="s">
        <v>403</v>
      </c>
      <c r="B303" s="40"/>
      <c r="C303" s="70"/>
      <c r="D303" s="70"/>
      <c r="E303" s="71"/>
      <c r="H303" s="23"/>
      <c r="I303" s="40"/>
      <c r="J303" s="70"/>
      <c r="K303" s="70"/>
      <c r="L303" s="71"/>
    </row>
    <row r="304" spans="1:14" outlineLevel="1" x14ac:dyDescent="0.25">
      <c r="A304" s="25" t="s">
        <v>404</v>
      </c>
      <c r="B304" s="40"/>
      <c r="C304" s="70"/>
      <c r="D304" s="70"/>
      <c r="E304" s="71"/>
      <c r="H304" s="23"/>
      <c r="I304" s="40"/>
      <c r="J304" s="70"/>
      <c r="K304" s="70"/>
      <c r="L304" s="71"/>
    </row>
    <row r="305" spans="1:14" outlineLevel="1" x14ac:dyDescent="0.25">
      <c r="A305" s="25" t="s">
        <v>405</v>
      </c>
      <c r="B305" s="40"/>
      <c r="C305" s="70"/>
      <c r="D305" s="70"/>
      <c r="E305" s="71"/>
      <c r="H305" s="23"/>
      <c r="I305" s="40"/>
      <c r="J305" s="70"/>
      <c r="K305" s="70"/>
      <c r="L305" s="71"/>
      <c r="N305" s="54"/>
    </row>
    <row r="306" spans="1:14" outlineLevel="1" x14ac:dyDescent="0.25">
      <c r="A306" s="25" t="s">
        <v>406</v>
      </c>
      <c r="B306" s="40"/>
      <c r="C306" s="70"/>
      <c r="D306" s="70"/>
      <c r="E306" s="71"/>
      <c r="H306" s="23"/>
      <c r="I306" s="40"/>
      <c r="J306" s="70"/>
      <c r="K306" s="70"/>
      <c r="L306" s="71"/>
      <c r="N306" s="54"/>
    </row>
    <row r="307" spans="1:14" outlineLevel="1" x14ac:dyDescent="0.25">
      <c r="A307" s="25" t="s">
        <v>407</v>
      </c>
      <c r="B307" s="40"/>
      <c r="C307" s="70"/>
      <c r="D307" s="70"/>
      <c r="E307" s="71"/>
      <c r="H307" s="23"/>
      <c r="I307" s="40"/>
      <c r="J307" s="70"/>
      <c r="K307" s="70"/>
      <c r="L307" s="71"/>
      <c r="N307" s="54"/>
    </row>
    <row r="308" spans="1:14" outlineLevel="1" x14ac:dyDescent="0.25">
      <c r="A308" s="25" t="s">
        <v>408</v>
      </c>
      <c r="B308" s="40"/>
      <c r="C308" s="70"/>
      <c r="D308" s="70"/>
      <c r="E308" s="71"/>
      <c r="H308" s="23"/>
      <c r="I308" s="40"/>
      <c r="J308" s="70"/>
      <c r="K308" s="70"/>
      <c r="L308" s="71"/>
      <c r="N308" s="54"/>
    </row>
    <row r="309" spans="1:14" outlineLevel="1" x14ac:dyDescent="0.25">
      <c r="A309" s="25" t="s">
        <v>409</v>
      </c>
      <c r="B309" s="40"/>
      <c r="C309" s="70"/>
      <c r="D309" s="70"/>
      <c r="E309" s="71"/>
      <c r="H309" s="23"/>
      <c r="I309" s="40"/>
      <c r="J309" s="70"/>
      <c r="K309" s="70"/>
      <c r="L309" s="71"/>
      <c r="N309" s="54"/>
    </row>
    <row r="310" spans="1:14" outlineLevel="1" x14ac:dyDescent="0.25">
      <c r="A310" s="25" t="s">
        <v>410</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411</v>
      </c>
      <c r="C312" s="25" t="s">
        <v>955</v>
      </c>
      <c r="H312" s="23"/>
      <c r="I312" s="48"/>
      <c r="J312" s="70"/>
      <c r="N312" s="54"/>
    </row>
    <row r="313" spans="1:14" outlineLevel="1" x14ac:dyDescent="0.25">
      <c r="A313" s="25" t="s">
        <v>412</v>
      </c>
      <c r="B313" s="48"/>
      <c r="C313" s="70"/>
      <c r="H313" s="23"/>
      <c r="I313" s="48"/>
      <c r="J313" s="70"/>
      <c r="N313" s="54"/>
    </row>
    <row r="314" spans="1:14" outlineLevel="1" x14ac:dyDescent="0.25">
      <c r="A314" s="25" t="s">
        <v>413</v>
      </c>
      <c r="B314" s="48"/>
      <c r="C314" s="70"/>
      <c r="H314" s="23"/>
      <c r="I314" s="48"/>
      <c r="J314" s="70"/>
      <c r="N314" s="54"/>
    </row>
    <row r="315" spans="1:14" outlineLevel="1" x14ac:dyDescent="0.25">
      <c r="A315" s="25" t="s">
        <v>414</v>
      </c>
      <c r="B315" s="48"/>
      <c r="C315" s="70"/>
      <c r="H315" s="23"/>
      <c r="I315" s="48"/>
      <c r="J315" s="70"/>
      <c r="N315" s="54"/>
    </row>
    <row r="316" spans="1:14" outlineLevel="1" x14ac:dyDescent="0.25">
      <c r="A316" s="25" t="s">
        <v>415</v>
      </c>
      <c r="B316" s="48"/>
      <c r="C316" s="70"/>
      <c r="H316" s="23"/>
      <c r="I316" s="48"/>
      <c r="J316" s="70"/>
      <c r="N316" s="54"/>
    </row>
    <row r="317" spans="1:14" outlineLevel="1" x14ac:dyDescent="0.25">
      <c r="A317" s="25" t="s">
        <v>416</v>
      </c>
      <c r="B317" s="48"/>
      <c r="C317" s="70"/>
      <c r="H317" s="23"/>
      <c r="I317" s="48"/>
      <c r="J317" s="70"/>
      <c r="N317" s="54"/>
    </row>
    <row r="318" spans="1:14" outlineLevel="1" x14ac:dyDescent="0.25">
      <c r="A318" s="25" t="s">
        <v>417</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418</v>
      </c>
      <c r="C320" s="44"/>
      <c r="D320" s="44"/>
      <c r="E320" s="46"/>
      <c r="F320" s="47"/>
      <c r="G320" s="47"/>
      <c r="H320" s="23"/>
      <c r="L320" s="23"/>
      <c r="M320" s="23"/>
      <c r="N320" s="54"/>
    </row>
    <row r="321" spans="1:14" outlineLevel="1" x14ac:dyDescent="0.25">
      <c r="A321" s="25" t="s">
        <v>419</v>
      </c>
      <c r="B321" s="40" t="s">
        <v>420</v>
      </c>
      <c r="C321" s="40"/>
      <c r="H321" s="23"/>
      <c r="I321" s="54"/>
      <c r="J321" s="54"/>
      <c r="K321" s="54"/>
      <c r="L321" s="54"/>
      <c r="M321" s="54"/>
      <c r="N321" s="54"/>
    </row>
    <row r="322" spans="1:14" outlineLevel="1" x14ac:dyDescent="0.25">
      <c r="A322" s="25" t="s">
        <v>421</v>
      </c>
      <c r="B322" s="40" t="s">
        <v>422</v>
      </c>
      <c r="C322" s="40"/>
      <c r="H322" s="23"/>
      <c r="I322" s="54"/>
      <c r="J322" s="54"/>
      <c r="K322" s="54"/>
      <c r="L322" s="54"/>
      <c r="M322" s="54"/>
      <c r="N322" s="54"/>
    </row>
    <row r="323" spans="1:14" outlineLevel="1" x14ac:dyDescent="0.25">
      <c r="A323" s="25" t="s">
        <v>423</v>
      </c>
      <c r="B323" s="40" t="s">
        <v>424</v>
      </c>
      <c r="C323" s="40"/>
      <c r="H323" s="23"/>
      <c r="I323" s="54"/>
      <c r="J323" s="54"/>
      <c r="K323" s="54"/>
      <c r="L323" s="54"/>
      <c r="M323" s="54"/>
      <c r="N323" s="54"/>
    </row>
    <row r="324" spans="1:14" outlineLevel="1" x14ac:dyDescent="0.25">
      <c r="A324" s="25" t="s">
        <v>425</v>
      </c>
      <c r="B324" s="40" t="s">
        <v>426</v>
      </c>
      <c r="H324" s="23"/>
      <c r="I324" s="54"/>
      <c r="J324" s="54"/>
      <c r="K324" s="54"/>
      <c r="L324" s="54"/>
      <c r="M324" s="54"/>
      <c r="N324" s="54"/>
    </row>
    <row r="325" spans="1:14" outlineLevel="1" x14ac:dyDescent="0.25">
      <c r="A325" s="25" t="s">
        <v>427</v>
      </c>
      <c r="B325" s="40" t="s">
        <v>428</v>
      </c>
      <c r="H325" s="23"/>
      <c r="I325" s="54"/>
      <c r="J325" s="54"/>
      <c r="K325" s="54"/>
      <c r="L325" s="54"/>
      <c r="M325" s="54"/>
      <c r="N325" s="54"/>
    </row>
    <row r="326" spans="1:14" outlineLevel="1" x14ac:dyDescent="0.25">
      <c r="A326" s="25" t="s">
        <v>429</v>
      </c>
      <c r="B326" s="40" t="s">
        <v>430</v>
      </c>
      <c r="H326" s="23"/>
      <c r="I326" s="54"/>
      <c r="J326" s="54"/>
      <c r="K326" s="54"/>
      <c r="L326" s="54"/>
      <c r="M326" s="54"/>
      <c r="N326" s="54"/>
    </row>
    <row r="327" spans="1:14" outlineLevel="1" x14ac:dyDescent="0.25">
      <c r="A327" s="25" t="s">
        <v>431</v>
      </c>
      <c r="B327" s="40" t="s">
        <v>432</v>
      </c>
      <c r="H327" s="23"/>
      <c r="I327" s="54"/>
      <c r="J327" s="54"/>
      <c r="K327" s="54"/>
      <c r="L327" s="54"/>
      <c r="M327" s="54"/>
      <c r="N327" s="54"/>
    </row>
    <row r="328" spans="1:14" outlineLevel="1" x14ac:dyDescent="0.25">
      <c r="A328" s="25" t="s">
        <v>433</v>
      </c>
      <c r="B328" s="40" t="s">
        <v>434</v>
      </c>
      <c r="H328" s="23"/>
      <c r="I328" s="54"/>
      <c r="J328" s="54"/>
      <c r="K328" s="54"/>
      <c r="L328" s="54"/>
      <c r="M328" s="54"/>
      <c r="N328" s="54"/>
    </row>
    <row r="329" spans="1:14" outlineLevel="1" x14ac:dyDescent="0.25">
      <c r="A329" s="25" t="s">
        <v>435</v>
      </c>
      <c r="B329" s="40" t="s">
        <v>436</v>
      </c>
      <c r="H329" s="23"/>
      <c r="I329" s="54"/>
      <c r="J329" s="54"/>
      <c r="K329" s="54"/>
      <c r="L329" s="54"/>
      <c r="M329" s="54"/>
      <c r="N329" s="54"/>
    </row>
    <row r="330" spans="1:14" outlineLevel="1" x14ac:dyDescent="0.25">
      <c r="A330" s="25" t="s">
        <v>437</v>
      </c>
      <c r="B330" s="53" t="s">
        <v>438</v>
      </c>
      <c r="H330" s="23"/>
      <c r="I330" s="54"/>
      <c r="J330" s="54"/>
      <c r="K330" s="54"/>
      <c r="L330" s="54"/>
      <c r="M330" s="54"/>
      <c r="N330" s="54"/>
    </row>
    <row r="331" spans="1:14" outlineLevel="1" x14ac:dyDescent="0.25">
      <c r="A331" s="25" t="s">
        <v>439</v>
      </c>
      <c r="B331" s="53" t="s">
        <v>438</v>
      </c>
      <c r="H331" s="23"/>
      <c r="I331" s="54"/>
      <c r="J331" s="54"/>
      <c r="K331" s="54"/>
      <c r="L331" s="54"/>
      <c r="M331" s="54"/>
      <c r="N331" s="54"/>
    </row>
    <row r="332" spans="1:14" outlineLevel="1" x14ac:dyDescent="0.25">
      <c r="A332" s="25" t="s">
        <v>440</v>
      </c>
      <c r="B332" s="53" t="s">
        <v>438</v>
      </c>
      <c r="H332" s="23"/>
      <c r="I332" s="54"/>
      <c r="J332" s="54"/>
      <c r="K332" s="54"/>
      <c r="L332" s="54"/>
      <c r="M332" s="54"/>
      <c r="N332" s="54"/>
    </row>
    <row r="333" spans="1:14" outlineLevel="1" x14ac:dyDescent="0.25">
      <c r="A333" s="25" t="s">
        <v>441</v>
      </c>
      <c r="B333" s="53" t="s">
        <v>438</v>
      </c>
      <c r="H333" s="23"/>
      <c r="I333" s="54"/>
      <c r="J333" s="54"/>
      <c r="K333" s="54"/>
      <c r="L333" s="54"/>
      <c r="M333" s="54"/>
      <c r="N333" s="54"/>
    </row>
    <row r="334" spans="1:14" outlineLevel="1" x14ac:dyDescent="0.25">
      <c r="A334" s="25" t="s">
        <v>442</v>
      </c>
      <c r="B334" s="53" t="s">
        <v>438</v>
      </c>
      <c r="H334" s="23"/>
      <c r="I334" s="54"/>
      <c r="J334" s="54"/>
      <c r="K334" s="54"/>
      <c r="L334" s="54"/>
      <c r="M334" s="54"/>
      <c r="N334" s="54"/>
    </row>
    <row r="335" spans="1:14" outlineLevel="1" x14ac:dyDescent="0.25">
      <c r="A335" s="25" t="s">
        <v>443</v>
      </c>
      <c r="B335" s="53" t="s">
        <v>438</v>
      </c>
      <c r="H335" s="23"/>
      <c r="I335" s="54"/>
      <c r="J335" s="54"/>
      <c r="K335" s="54"/>
      <c r="L335" s="54"/>
      <c r="M335" s="54"/>
      <c r="N335" s="54"/>
    </row>
    <row r="336" spans="1:14" outlineLevel="1" x14ac:dyDescent="0.25">
      <c r="A336" s="25" t="s">
        <v>444</v>
      </c>
      <c r="B336" s="53" t="s">
        <v>438</v>
      </c>
      <c r="H336" s="23"/>
      <c r="I336" s="54"/>
      <c r="J336" s="54"/>
      <c r="K336" s="54"/>
      <c r="L336" s="54"/>
      <c r="M336" s="54"/>
      <c r="N336" s="54"/>
    </row>
    <row r="337" spans="1:14" outlineLevel="1" x14ac:dyDescent="0.25">
      <c r="A337" s="25" t="s">
        <v>445</v>
      </c>
      <c r="B337" s="53" t="s">
        <v>438</v>
      </c>
      <c r="H337" s="23"/>
      <c r="I337" s="54"/>
      <c r="J337" s="54"/>
      <c r="K337" s="54"/>
      <c r="L337" s="54"/>
      <c r="M337" s="54"/>
      <c r="N337" s="54"/>
    </row>
    <row r="338" spans="1:14" outlineLevel="1" x14ac:dyDescent="0.25">
      <c r="A338" s="25" t="s">
        <v>446</v>
      </c>
      <c r="B338" s="53" t="s">
        <v>438</v>
      </c>
      <c r="H338" s="23"/>
      <c r="I338" s="54"/>
      <c r="J338" s="54"/>
      <c r="K338" s="54"/>
      <c r="L338" s="54"/>
      <c r="M338" s="54"/>
      <c r="N338" s="54"/>
    </row>
    <row r="339" spans="1:14" outlineLevel="1" x14ac:dyDescent="0.25">
      <c r="A339" s="25" t="s">
        <v>447</v>
      </c>
      <c r="B339" s="53" t="s">
        <v>438</v>
      </c>
      <c r="H339" s="23"/>
      <c r="I339" s="54"/>
      <c r="J339" s="54"/>
      <c r="K339" s="54"/>
      <c r="L339" s="54"/>
      <c r="M339" s="54"/>
      <c r="N339" s="54"/>
    </row>
    <row r="340" spans="1:14" outlineLevel="1" x14ac:dyDescent="0.25">
      <c r="A340" s="25" t="s">
        <v>448</v>
      </c>
      <c r="B340" s="53" t="s">
        <v>438</v>
      </c>
      <c r="H340" s="23"/>
      <c r="I340" s="54"/>
      <c r="J340" s="54"/>
      <c r="K340" s="54"/>
      <c r="L340" s="54"/>
      <c r="M340" s="54"/>
      <c r="N340" s="54"/>
    </row>
    <row r="341" spans="1:14" outlineLevel="1" x14ac:dyDescent="0.25">
      <c r="A341" s="25" t="s">
        <v>449</v>
      </c>
      <c r="B341" s="53" t="s">
        <v>438</v>
      </c>
      <c r="H341" s="23"/>
      <c r="I341" s="54"/>
      <c r="J341" s="54"/>
      <c r="K341" s="54"/>
      <c r="L341" s="54"/>
      <c r="M341" s="54"/>
      <c r="N341" s="54"/>
    </row>
    <row r="342" spans="1:14" outlineLevel="1" x14ac:dyDescent="0.25">
      <c r="A342" s="25" t="s">
        <v>450</v>
      </c>
      <c r="B342" s="53" t="s">
        <v>438</v>
      </c>
      <c r="H342" s="23"/>
      <c r="I342" s="54"/>
      <c r="J342" s="54"/>
      <c r="K342" s="54"/>
      <c r="L342" s="54"/>
      <c r="M342" s="54"/>
      <c r="N342" s="54"/>
    </row>
    <row r="343" spans="1:14" outlineLevel="1" x14ac:dyDescent="0.25">
      <c r="A343" s="25" t="s">
        <v>451</v>
      </c>
      <c r="B343" s="53" t="s">
        <v>438</v>
      </c>
      <c r="H343" s="23"/>
      <c r="I343" s="54"/>
      <c r="J343" s="54"/>
      <c r="K343" s="54"/>
      <c r="L343" s="54"/>
      <c r="M343" s="54"/>
      <c r="N343" s="54"/>
    </row>
    <row r="344" spans="1:14" outlineLevel="1" x14ac:dyDescent="0.25">
      <c r="A344" s="25" t="s">
        <v>452</v>
      </c>
      <c r="B344" s="53" t="s">
        <v>438</v>
      </c>
      <c r="H344" s="23"/>
      <c r="I344" s="54"/>
      <c r="J344" s="54"/>
      <c r="K344" s="54"/>
      <c r="L344" s="54"/>
      <c r="M344" s="54"/>
      <c r="N344" s="54"/>
    </row>
    <row r="345" spans="1:14" outlineLevel="1" x14ac:dyDescent="0.25">
      <c r="A345" s="25" t="s">
        <v>453</v>
      </c>
      <c r="B345" s="53" t="s">
        <v>438</v>
      </c>
      <c r="H345" s="23"/>
      <c r="I345" s="54"/>
      <c r="J345" s="54"/>
      <c r="K345" s="54"/>
      <c r="L345" s="54"/>
      <c r="M345" s="54"/>
      <c r="N345" s="54"/>
    </row>
    <row r="346" spans="1:14" outlineLevel="1" x14ac:dyDescent="0.25">
      <c r="A346" s="25" t="s">
        <v>454</v>
      </c>
      <c r="B346" s="53" t="s">
        <v>438</v>
      </c>
      <c r="H346" s="23"/>
      <c r="I346" s="54"/>
      <c r="J346" s="54"/>
      <c r="K346" s="54"/>
      <c r="L346" s="54"/>
      <c r="M346" s="54"/>
      <c r="N346" s="54"/>
    </row>
    <row r="347" spans="1:14" outlineLevel="1" x14ac:dyDescent="0.25">
      <c r="A347" s="25" t="s">
        <v>455</v>
      </c>
      <c r="B347" s="53" t="s">
        <v>438</v>
      </c>
      <c r="H347" s="23"/>
      <c r="I347" s="54"/>
      <c r="J347" s="54"/>
      <c r="K347" s="54"/>
      <c r="L347" s="54"/>
      <c r="M347" s="54"/>
      <c r="N347" s="54"/>
    </row>
    <row r="348" spans="1:14" outlineLevel="1" x14ac:dyDescent="0.25">
      <c r="A348" s="25" t="s">
        <v>456</v>
      </c>
      <c r="B348" s="53" t="s">
        <v>438</v>
      </c>
      <c r="H348" s="23"/>
      <c r="I348" s="54"/>
      <c r="J348" s="54"/>
      <c r="K348" s="54"/>
      <c r="L348" s="54"/>
      <c r="M348" s="54"/>
      <c r="N348" s="54"/>
    </row>
    <row r="349" spans="1:14" outlineLevel="1" x14ac:dyDescent="0.25">
      <c r="A349" s="25" t="s">
        <v>457</v>
      </c>
      <c r="B349" s="53" t="s">
        <v>438</v>
      </c>
      <c r="H349" s="23"/>
      <c r="I349" s="54"/>
      <c r="J349" s="54"/>
      <c r="K349" s="54"/>
      <c r="L349" s="54"/>
      <c r="M349" s="54"/>
      <c r="N349" s="54"/>
    </row>
    <row r="350" spans="1:14" outlineLevel="1" x14ac:dyDescent="0.25">
      <c r="A350" s="25" t="s">
        <v>458</v>
      </c>
      <c r="B350" s="53" t="s">
        <v>438</v>
      </c>
      <c r="H350" s="23"/>
      <c r="I350" s="54"/>
      <c r="J350" s="54"/>
      <c r="K350" s="54"/>
      <c r="L350" s="54"/>
      <c r="M350" s="54"/>
      <c r="N350" s="54"/>
    </row>
    <row r="351" spans="1:14" outlineLevel="1" x14ac:dyDescent="0.25">
      <c r="A351" s="25" t="s">
        <v>459</v>
      </c>
      <c r="B351" s="53" t="s">
        <v>438</v>
      </c>
      <c r="H351" s="23"/>
      <c r="I351" s="54"/>
      <c r="J351" s="54"/>
      <c r="K351" s="54"/>
      <c r="L351" s="54"/>
      <c r="M351" s="54"/>
      <c r="N351" s="54"/>
    </row>
    <row r="352" spans="1:14" outlineLevel="1" x14ac:dyDescent="0.25">
      <c r="A352" s="25" t="s">
        <v>460</v>
      </c>
      <c r="B352" s="53" t="s">
        <v>438</v>
      </c>
      <c r="H352" s="23"/>
      <c r="I352" s="54"/>
      <c r="J352" s="54"/>
      <c r="K352" s="54"/>
      <c r="L352" s="54"/>
      <c r="M352" s="54"/>
      <c r="N352" s="54"/>
    </row>
    <row r="353" spans="1:14" outlineLevel="1" x14ac:dyDescent="0.25">
      <c r="A353" s="25" t="s">
        <v>461</v>
      </c>
      <c r="B353" s="53" t="s">
        <v>438</v>
      </c>
      <c r="H353" s="23"/>
      <c r="I353" s="54"/>
      <c r="J353" s="54"/>
      <c r="K353" s="54"/>
      <c r="L353" s="54"/>
      <c r="M353" s="54"/>
      <c r="N353" s="54"/>
    </row>
    <row r="354" spans="1:14" outlineLevel="1" x14ac:dyDescent="0.25">
      <c r="A354" s="25" t="s">
        <v>462</v>
      </c>
      <c r="B354" s="53" t="s">
        <v>438</v>
      </c>
      <c r="H354" s="23"/>
      <c r="I354" s="54"/>
      <c r="J354" s="54"/>
      <c r="K354" s="54"/>
      <c r="L354" s="54"/>
      <c r="M354" s="54"/>
      <c r="N354" s="54"/>
    </row>
    <row r="355" spans="1:14" outlineLevel="1" x14ac:dyDescent="0.25">
      <c r="A355" s="25" t="s">
        <v>463</v>
      </c>
      <c r="B355" s="53" t="s">
        <v>438</v>
      </c>
      <c r="H355" s="23"/>
      <c r="I355" s="54"/>
      <c r="J355" s="54"/>
      <c r="K355" s="54"/>
      <c r="L355" s="54"/>
      <c r="M355" s="54"/>
      <c r="N355" s="54"/>
    </row>
    <row r="356" spans="1:14" outlineLevel="1" x14ac:dyDescent="0.25">
      <c r="A356" s="25" t="s">
        <v>464</v>
      </c>
      <c r="B356" s="53" t="s">
        <v>438</v>
      </c>
      <c r="H356" s="23"/>
      <c r="I356" s="54"/>
      <c r="J356" s="54"/>
      <c r="K356" s="54"/>
      <c r="L356" s="54"/>
      <c r="M356" s="54"/>
      <c r="N356" s="54"/>
    </row>
    <row r="357" spans="1:14" outlineLevel="1" x14ac:dyDescent="0.25">
      <c r="A357" s="25" t="s">
        <v>465</v>
      </c>
      <c r="B357" s="53" t="s">
        <v>438</v>
      </c>
      <c r="H357" s="23"/>
      <c r="I357" s="54"/>
      <c r="J357" s="54"/>
      <c r="K357" s="54"/>
      <c r="L357" s="54"/>
      <c r="M357" s="54"/>
      <c r="N357" s="54"/>
    </row>
    <row r="358" spans="1:14" outlineLevel="1" x14ac:dyDescent="0.25">
      <c r="A358" s="25" t="s">
        <v>466</v>
      </c>
      <c r="B358" s="53" t="s">
        <v>438</v>
      </c>
      <c r="H358" s="23"/>
      <c r="I358" s="54"/>
      <c r="J358" s="54"/>
      <c r="K358" s="54"/>
      <c r="L358" s="54"/>
      <c r="M358" s="54"/>
      <c r="N358" s="54"/>
    </row>
    <row r="359" spans="1:14" outlineLevel="1" x14ac:dyDescent="0.25">
      <c r="A359" s="25" t="s">
        <v>467</v>
      </c>
      <c r="B359" s="53" t="s">
        <v>438</v>
      </c>
      <c r="H359" s="23"/>
      <c r="I359" s="54"/>
      <c r="J359" s="54"/>
      <c r="K359" s="54"/>
      <c r="L359" s="54"/>
      <c r="M359" s="54"/>
      <c r="N359" s="54"/>
    </row>
    <row r="360" spans="1:14" outlineLevel="1" x14ac:dyDescent="0.25">
      <c r="A360" s="25" t="s">
        <v>468</v>
      </c>
      <c r="B360" s="53" t="s">
        <v>438</v>
      </c>
      <c r="H360" s="23"/>
      <c r="I360" s="54"/>
      <c r="J360" s="54"/>
      <c r="K360" s="54"/>
      <c r="L360" s="54"/>
      <c r="M360" s="54"/>
      <c r="N360" s="54"/>
    </row>
    <row r="361" spans="1:14" outlineLevel="1" x14ac:dyDescent="0.25">
      <c r="A361" s="25" t="s">
        <v>469</v>
      </c>
      <c r="B361" s="53" t="s">
        <v>438</v>
      </c>
      <c r="H361" s="23"/>
      <c r="I361" s="54"/>
      <c r="J361" s="54"/>
      <c r="K361" s="54"/>
      <c r="L361" s="54"/>
      <c r="M361" s="54"/>
      <c r="N361" s="54"/>
    </row>
    <row r="362" spans="1:14" outlineLevel="1" x14ac:dyDescent="0.25">
      <c r="A362" s="25" t="s">
        <v>470</v>
      </c>
      <c r="B362" s="53" t="s">
        <v>438</v>
      </c>
      <c r="H362" s="23"/>
      <c r="I362" s="54"/>
      <c r="J362" s="54"/>
      <c r="K362" s="54"/>
      <c r="L362" s="54"/>
      <c r="M362" s="54"/>
      <c r="N362" s="54"/>
    </row>
    <row r="363" spans="1:14" outlineLevel="1" x14ac:dyDescent="0.25">
      <c r="A363" s="25" t="s">
        <v>471</v>
      </c>
      <c r="B363" s="53" t="s">
        <v>438</v>
      </c>
      <c r="H363" s="23"/>
      <c r="I363" s="54"/>
      <c r="J363" s="54"/>
      <c r="K363" s="54"/>
      <c r="L363" s="54"/>
      <c r="M363" s="54"/>
      <c r="N363" s="54"/>
    </row>
    <row r="364" spans="1:14" outlineLevel="1" x14ac:dyDescent="0.25">
      <c r="A364" s="25" t="s">
        <v>472</v>
      </c>
      <c r="B364" s="53" t="s">
        <v>438</v>
      </c>
      <c r="H364" s="23"/>
      <c r="I364" s="54"/>
      <c r="J364" s="54"/>
      <c r="K364" s="54"/>
      <c r="L364" s="54"/>
      <c r="M364" s="54"/>
      <c r="N364" s="54"/>
    </row>
    <row r="365" spans="1:14" outlineLevel="1" x14ac:dyDescent="0.25">
      <c r="A365" s="25" t="s">
        <v>473</v>
      </c>
      <c r="B365" s="53" t="s">
        <v>438</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D294" sqref="D294"/>
    </sheetView>
  </sheetViews>
  <sheetFormatPr baseColWidth="10" defaultColWidth="8.85546875" defaultRowHeight="15" outlineLevelRow="1" x14ac:dyDescent="0.25"/>
  <cols>
    <col min="1" max="1" width="13.85546875" style="91" customWidth="1"/>
    <col min="2" max="2" width="60.85546875" style="91" customWidth="1"/>
    <col min="3" max="3" width="41" style="91" customWidth="1"/>
    <col min="4" max="4" width="40.85546875" style="91" customWidth="1"/>
    <col min="5" max="5" width="6.7109375" style="91" customWidth="1"/>
    <col min="6" max="6" width="41.5703125" style="91" customWidth="1"/>
    <col min="7" max="7" width="41.5703125" style="86" customWidth="1"/>
    <col min="8" max="16384" width="8.85546875" style="87"/>
  </cols>
  <sheetData>
    <row r="1" spans="1:7" ht="31.5" x14ac:dyDescent="0.25">
      <c r="A1" s="128" t="s">
        <v>474</v>
      </c>
      <c r="B1" s="128"/>
      <c r="C1" s="86"/>
      <c r="D1" s="86"/>
      <c r="E1" s="86"/>
      <c r="F1" s="135" t="s">
        <v>1162</v>
      </c>
    </row>
    <row r="2" spans="1:7" ht="15.75" thickBot="1" x14ac:dyDescent="0.3">
      <c r="A2" s="86"/>
      <c r="B2" s="86"/>
      <c r="C2" s="86"/>
      <c r="D2" s="86"/>
      <c r="E2" s="86"/>
      <c r="F2" s="86"/>
    </row>
    <row r="3" spans="1:7" ht="19.5" thickBot="1" x14ac:dyDescent="0.3">
      <c r="A3" s="88"/>
      <c r="B3" s="89" t="s">
        <v>23</v>
      </c>
      <c r="C3" s="90" t="s">
        <v>1209</v>
      </c>
      <c r="D3" s="88"/>
      <c r="E3" s="88"/>
      <c r="F3" s="86"/>
      <c r="G3" s="88"/>
    </row>
    <row r="4" spans="1:7" ht="15.75" thickBot="1" x14ac:dyDescent="0.3"/>
    <row r="5" spans="1:7" ht="18.75" x14ac:dyDescent="0.25">
      <c r="A5" s="92"/>
      <c r="B5" s="93" t="s">
        <v>475</v>
      </c>
      <c r="C5" s="92"/>
      <c r="E5" s="94"/>
      <c r="F5" s="94"/>
    </row>
    <row r="6" spans="1:7" x14ac:dyDescent="0.25">
      <c r="B6" s="95" t="s">
        <v>476</v>
      </c>
    </row>
    <row r="7" spans="1:7" x14ac:dyDescent="0.25">
      <c r="B7" s="96" t="s">
        <v>477</v>
      </c>
    </row>
    <row r="8" spans="1:7" ht="15.75" thickBot="1" x14ac:dyDescent="0.3">
      <c r="B8" s="97" t="s">
        <v>478</v>
      </c>
    </row>
    <row r="9" spans="1:7" x14ac:dyDescent="0.25">
      <c r="B9" s="98"/>
    </row>
    <row r="10" spans="1:7" ht="37.5" x14ac:dyDescent="0.25">
      <c r="A10" s="99" t="s">
        <v>32</v>
      </c>
      <c r="B10" s="99" t="s">
        <v>476</v>
      </c>
      <c r="C10" s="100"/>
      <c r="D10" s="100"/>
      <c r="E10" s="100"/>
      <c r="F10" s="100"/>
      <c r="G10" s="101"/>
    </row>
    <row r="11" spans="1:7" ht="15" customHeight="1" x14ac:dyDescent="0.25">
      <c r="A11" s="102"/>
      <c r="B11" s="103" t="s">
        <v>479</v>
      </c>
      <c r="C11" s="102" t="s">
        <v>63</v>
      </c>
      <c r="D11" s="102"/>
      <c r="E11" s="102"/>
      <c r="F11" s="104" t="s">
        <v>480</v>
      </c>
      <c r="G11" s="104"/>
    </row>
    <row r="12" spans="1:7" x14ac:dyDescent="0.25">
      <c r="A12" s="91" t="s">
        <v>481</v>
      </c>
      <c r="B12" s="91" t="s">
        <v>482</v>
      </c>
      <c r="C12" s="145">
        <v>20045.5</v>
      </c>
      <c r="F12" s="105">
        <f>IF($C$15=0,"",IF(C12="[for completion]","",C12/$C$15))</f>
        <v>0.69776386964724557</v>
      </c>
    </row>
    <row r="13" spans="1:7" x14ac:dyDescent="0.25">
      <c r="A13" s="91" t="s">
        <v>483</v>
      </c>
      <c r="B13" s="91" t="s">
        <v>484</v>
      </c>
      <c r="C13" s="145">
        <v>8682.7000000000007</v>
      </c>
      <c r="F13" s="105">
        <f>IF($C$15=0,"",IF(C13="[for completion]","",C13/$C$15))</f>
        <v>0.30223613035275443</v>
      </c>
    </row>
    <row r="14" spans="1:7" x14ac:dyDescent="0.25">
      <c r="A14" s="91" t="s">
        <v>485</v>
      </c>
      <c r="B14" s="91" t="s">
        <v>95</v>
      </c>
      <c r="C14" s="145">
        <v>0</v>
      </c>
      <c r="F14" s="105">
        <f>IF($C$15=0,"",IF(C14="[for completion]","",C14/$C$15))</f>
        <v>0</v>
      </c>
    </row>
    <row r="15" spans="1:7" x14ac:dyDescent="0.25">
      <c r="A15" s="91" t="s">
        <v>486</v>
      </c>
      <c r="B15" s="106" t="s">
        <v>97</v>
      </c>
      <c r="C15" s="145">
        <f>SUM(C12:C14)</f>
        <v>28728.2</v>
      </c>
      <c r="F15" s="216">
        <f>SUM(F12:F14)</f>
        <v>1</v>
      </c>
    </row>
    <row r="16" spans="1:7" outlineLevel="1" x14ac:dyDescent="0.25">
      <c r="A16" s="91" t="s">
        <v>487</v>
      </c>
      <c r="B16" s="108" t="s">
        <v>488</v>
      </c>
      <c r="C16" s="145">
        <v>6982</v>
      </c>
      <c r="F16" s="105">
        <f t="shared" ref="F16:F26" si="0">IF($C$15=0,"",IF(C16="[for completion]","",C16/$C$15))</f>
        <v>0.24303645894974277</v>
      </c>
    </row>
    <row r="17" spans="1:7" outlineLevel="1" x14ac:dyDescent="0.25">
      <c r="A17" s="91" t="s">
        <v>489</v>
      </c>
      <c r="B17" s="108" t="s">
        <v>977</v>
      </c>
      <c r="C17" s="145"/>
      <c r="F17" s="105">
        <f t="shared" si="0"/>
        <v>0</v>
      </c>
    </row>
    <row r="18" spans="1:7" outlineLevel="1" x14ac:dyDescent="0.25">
      <c r="A18" s="91" t="s">
        <v>490</v>
      </c>
      <c r="B18" s="108" t="s">
        <v>99</v>
      </c>
      <c r="C18" s="145"/>
      <c r="F18" s="105">
        <f t="shared" si="0"/>
        <v>0</v>
      </c>
    </row>
    <row r="19" spans="1:7" outlineLevel="1" x14ac:dyDescent="0.25">
      <c r="A19" s="91" t="s">
        <v>491</v>
      </c>
      <c r="B19" s="108" t="s">
        <v>99</v>
      </c>
      <c r="C19" s="145"/>
      <c r="F19" s="105">
        <f t="shared" si="0"/>
        <v>0</v>
      </c>
    </row>
    <row r="20" spans="1:7" outlineLevel="1" x14ac:dyDescent="0.25">
      <c r="A20" s="91" t="s">
        <v>492</v>
      </c>
      <c r="B20" s="108" t="s">
        <v>99</v>
      </c>
      <c r="C20" s="145"/>
      <c r="F20" s="105">
        <f t="shared" si="0"/>
        <v>0</v>
      </c>
    </row>
    <row r="21" spans="1:7" outlineLevel="1" x14ac:dyDescent="0.25">
      <c r="A21" s="91" t="s">
        <v>493</v>
      </c>
      <c r="B21" s="108" t="s">
        <v>99</v>
      </c>
      <c r="C21" s="145"/>
      <c r="F21" s="105">
        <f t="shared" si="0"/>
        <v>0</v>
      </c>
    </row>
    <row r="22" spans="1:7" outlineLevel="1" x14ac:dyDescent="0.25">
      <c r="A22" s="91" t="s">
        <v>494</v>
      </c>
      <c r="B22" s="108" t="s">
        <v>99</v>
      </c>
      <c r="C22" s="145"/>
      <c r="F22" s="105">
        <f t="shared" si="0"/>
        <v>0</v>
      </c>
    </row>
    <row r="23" spans="1:7" outlineLevel="1" x14ac:dyDescent="0.25">
      <c r="A23" s="91" t="s">
        <v>495</v>
      </c>
      <c r="B23" s="108" t="s">
        <v>99</v>
      </c>
      <c r="C23" s="145"/>
      <c r="F23" s="105">
        <f t="shared" si="0"/>
        <v>0</v>
      </c>
    </row>
    <row r="24" spans="1:7" outlineLevel="1" x14ac:dyDescent="0.25">
      <c r="A24" s="91" t="s">
        <v>496</v>
      </c>
      <c r="B24" s="108" t="s">
        <v>99</v>
      </c>
      <c r="C24" s="145"/>
      <c r="F24" s="105">
        <f t="shared" si="0"/>
        <v>0</v>
      </c>
    </row>
    <row r="25" spans="1:7" outlineLevel="1" x14ac:dyDescent="0.25">
      <c r="A25" s="91" t="s">
        <v>497</v>
      </c>
      <c r="B25" s="108" t="s">
        <v>99</v>
      </c>
      <c r="C25" s="145"/>
      <c r="F25" s="105">
        <f t="shared" si="0"/>
        <v>0</v>
      </c>
    </row>
    <row r="26" spans="1:7" outlineLevel="1" x14ac:dyDescent="0.25">
      <c r="A26" s="91" t="s">
        <v>498</v>
      </c>
      <c r="B26" s="108" t="s">
        <v>99</v>
      </c>
      <c r="C26" s="146"/>
      <c r="D26" s="87"/>
      <c r="E26" s="87"/>
      <c r="F26" s="105">
        <f t="shared" si="0"/>
        <v>0</v>
      </c>
    </row>
    <row r="27" spans="1:7" ht="15" customHeight="1" x14ac:dyDescent="0.25">
      <c r="A27" s="102"/>
      <c r="B27" s="103" t="s">
        <v>499</v>
      </c>
      <c r="C27" s="102" t="s">
        <v>500</v>
      </c>
      <c r="D27" s="102" t="s">
        <v>501</v>
      </c>
      <c r="E27" s="109"/>
      <c r="F27" s="102" t="s">
        <v>502</v>
      </c>
      <c r="G27" s="104"/>
    </row>
    <row r="28" spans="1:7" x14ac:dyDescent="0.25">
      <c r="A28" s="91" t="s">
        <v>503</v>
      </c>
      <c r="B28" s="91" t="s">
        <v>504</v>
      </c>
      <c r="C28" s="148">
        <v>143532</v>
      </c>
      <c r="D28" s="148">
        <v>8060</v>
      </c>
      <c r="F28" s="148">
        <v>151592</v>
      </c>
    </row>
    <row r="29" spans="1:7" outlineLevel="1" x14ac:dyDescent="0.25">
      <c r="A29" s="91" t="s">
        <v>505</v>
      </c>
      <c r="B29" s="110" t="s">
        <v>506</v>
      </c>
      <c r="C29" s="148">
        <v>110820</v>
      </c>
      <c r="D29" s="148">
        <v>4082</v>
      </c>
      <c r="F29" s="148">
        <v>114902</v>
      </c>
    </row>
    <row r="30" spans="1:7" outlineLevel="1" x14ac:dyDescent="0.25">
      <c r="A30" s="91" t="s">
        <v>507</v>
      </c>
      <c r="B30" s="110" t="s">
        <v>508</v>
      </c>
    </row>
    <row r="31" spans="1:7" outlineLevel="1" x14ac:dyDescent="0.25">
      <c r="A31" s="91" t="s">
        <v>509</v>
      </c>
      <c r="B31" s="110"/>
    </row>
    <row r="32" spans="1:7" outlineLevel="1" x14ac:dyDescent="0.25">
      <c r="A32" s="91" t="s">
        <v>510</v>
      </c>
      <c r="B32" s="110"/>
    </row>
    <row r="33" spans="1:7" outlineLevel="1" x14ac:dyDescent="0.25">
      <c r="A33" s="91" t="s">
        <v>1167</v>
      </c>
      <c r="B33" s="110"/>
    </row>
    <row r="34" spans="1:7" outlineLevel="1" x14ac:dyDescent="0.25">
      <c r="A34" s="91" t="s">
        <v>1168</v>
      </c>
      <c r="B34" s="110"/>
    </row>
    <row r="35" spans="1:7" ht="15" customHeight="1" x14ac:dyDescent="0.25">
      <c r="A35" s="102"/>
      <c r="B35" s="103" t="s">
        <v>511</v>
      </c>
      <c r="C35" s="102" t="s">
        <v>512</v>
      </c>
      <c r="D35" s="102" t="s">
        <v>513</v>
      </c>
      <c r="E35" s="109"/>
      <c r="F35" s="104" t="s">
        <v>480</v>
      </c>
      <c r="G35" s="104"/>
    </row>
    <row r="36" spans="1:7" x14ac:dyDescent="0.25">
      <c r="A36" s="91" t="s">
        <v>514</v>
      </c>
      <c r="B36" s="91" t="s">
        <v>515</v>
      </c>
      <c r="C36" s="216">
        <v>4.5963166276019894E-2</v>
      </c>
      <c r="D36" s="216">
        <v>3.5187529401867895E-2</v>
      </c>
      <c r="E36" s="147"/>
      <c r="F36" s="216">
        <v>8.1150695677887796E-2</v>
      </c>
    </row>
    <row r="37" spans="1:7" outlineLevel="1" x14ac:dyDescent="0.25">
      <c r="A37" s="91" t="s">
        <v>516</v>
      </c>
      <c r="C37" s="124"/>
      <c r="D37" s="124"/>
      <c r="E37" s="147"/>
      <c r="F37" s="124"/>
    </row>
    <row r="38" spans="1:7" outlineLevel="1" x14ac:dyDescent="0.25">
      <c r="A38" s="91" t="s">
        <v>517</v>
      </c>
      <c r="C38" s="124"/>
      <c r="D38" s="124"/>
      <c r="E38" s="147"/>
      <c r="F38" s="124"/>
    </row>
    <row r="39" spans="1:7" outlineLevel="1" x14ac:dyDescent="0.25">
      <c r="A39" s="91" t="s">
        <v>518</v>
      </c>
      <c r="C39" s="124"/>
      <c r="D39" s="124"/>
      <c r="E39" s="147"/>
      <c r="F39" s="124"/>
    </row>
    <row r="40" spans="1:7" outlineLevel="1" x14ac:dyDescent="0.25">
      <c r="A40" s="91" t="s">
        <v>519</v>
      </c>
      <c r="C40" s="124"/>
      <c r="D40" s="124"/>
      <c r="E40" s="147"/>
      <c r="F40" s="124"/>
    </row>
    <row r="41" spans="1:7" outlineLevel="1" x14ac:dyDescent="0.25">
      <c r="A41" s="91" t="s">
        <v>520</v>
      </c>
      <c r="C41" s="124"/>
      <c r="D41" s="124"/>
      <c r="E41" s="147"/>
      <c r="F41" s="124"/>
    </row>
    <row r="42" spans="1:7" outlineLevel="1" x14ac:dyDescent="0.25">
      <c r="A42" s="91" t="s">
        <v>521</v>
      </c>
      <c r="C42" s="124"/>
      <c r="D42" s="124"/>
      <c r="E42" s="147"/>
      <c r="F42" s="124"/>
    </row>
    <row r="43" spans="1:7" ht="15" customHeight="1" x14ac:dyDescent="0.25">
      <c r="A43" s="102"/>
      <c r="B43" s="103" t="s">
        <v>522</v>
      </c>
      <c r="C43" s="102" t="s">
        <v>512</v>
      </c>
      <c r="D43" s="102" t="s">
        <v>513</v>
      </c>
      <c r="E43" s="109"/>
      <c r="F43" s="104" t="s">
        <v>480</v>
      </c>
      <c r="G43" s="104"/>
    </row>
    <row r="44" spans="1:7" x14ac:dyDescent="0.25">
      <c r="A44" s="91" t="s">
        <v>523</v>
      </c>
      <c r="B44" s="111" t="s">
        <v>524</v>
      </c>
      <c r="C44" s="217">
        <f>SUM(C45:C72)</f>
        <v>0.69778500245365371</v>
      </c>
      <c r="D44" s="217">
        <f>SUM(D45:D72)</f>
        <v>0.30223613035275443</v>
      </c>
      <c r="E44" s="216"/>
      <c r="F44" s="217">
        <f>SUM(F45:F72)</f>
        <v>1</v>
      </c>
      <c r="G44" s="91"/>
    </row>
    <row r="45" spans="1:7" x14ac:dyDescent="0.25">
      <c r="A45" s="91" t="s">
        <v>525</v>
      </c>
      <c r="B45" s="91" t="s">
        <v>526</v>
      </c>
      <c r="C45" s="216">
        <v>0</v>
      </c>
      <c r="D45" s="216">
        <v>0</v>
      </c>
      <c r="E45" s="216"/>
      <c r="F45" s="216">
        <v>0</v>
      </c>
      <c r="G45" s="91"/>
    </row>
    <row r="46" spans="1:7" x14ac:dyDescent="0.25">
      <c r="A46" s="91" t="s">
        <v>527</v>
      </c>
      <c r="B46" s="91" t="s">
        <v>528</v>
      </c>
      <c r="C46" s="216">
        <v>0</v>
      </c>
      <c r="D46" s="216">
        <v>0</v>
      </c>
      <c r="E46" s="216"/>
      <c r="F46" s="216">
        <v>0</v>
      </c>
      <c r="G46" s="91"/>
    </row>
    <row r="47" spans="1:7" x14ac:dyDescent="0.25">
      <c r="A47" s="91" t="s">
        <v>529</v>
      </c>
      <c r="B47" s="91" t="s">
        <v>530</v>
      </c>
      <c r="C47" s="216">
        <v>0</v>
      </c>
      <c r="D47" s="216">
        <v>0</v>
      </c>
      <c r="E47" s="216"/>
      <c r="F47" s="216">
        <v>0</v>
      </c>
      <c r="G47" s="91"/>
    </row>
    <row r="48" spans="1:7" x14ac:dyDescent="0.25">
      <c r="A48" s="91" t="s">
        <v>531</v>
      </c>
      <c r="B48" s="91" t="s">
        <v>532</v>
      </c>
      <c r="C48" s="216">
        <v>0</v>
      </c>
      <c r="D48" s="216">
        <v>0</v>
      </c>
      <c r="E48" s="216"/>
      <c r="F48" s="216">
        <v>0</v>
      </c>
      <c r="G48" s="91"/>
    </row>
    <row r="49" spans="1:7" x14ac:dyDescent="0.25">
      <c r="A49" s="91" t="s">
        <v>533</v>
      </c>
      <c r="B49" s="91" t="s">
        <v>534</v>
      </c>
      <c r="C49" s="216">
        <v>0</v>
      </c>
      <c r="D49" s="216">
        <v>0</v>
      </c>
      <c r="E49" s="216"/>
      <c r="F49" s="216">
        <v>0</v>
      </c>
      <c r="G49" s="91"/>
    </row>
    <row r="50" spans="1:7" x14ac:dyDescent="0.25">
      <c r="A50" s="91" t="s">
        <v>535</v>
      </c>
      <c r="B50" s="91" t="s">
        <v>536</v>
      </c>
      <c r="C50" s="216">
        <v>0</v>
      </c>
      <c r="D50" s="216">
        <v>0</v>
      </c>
      <c r="E50" s="216"/>
      <c r="F50" s="216">
        <v>0</v>
      </c>
      <c r="G50" s="91"/>
    </row>
    <row r="51" spans="1:7" x14ac:dyDescent="0.25">
      <c r="A51" s="91" t="s">
        <v>537</v>
      </c>
      <c r="B51" s="91" t="s">
        <v>538</v>
      </c>
      <c r="C51" s="216">
        <v>0</v>
      </c>
      <c r="D51" s="216">
        <v>0</v>
      </c>
      <c r="E51" s="216"/>
      <c r="F51" s="216">
        <v>0</v>
      </c>
      <c r="G51" s="91"/>
    </row>
    <row r="52" spans="1:7" x14ac:dyDescent="0.25">
      <c r="A52" s="91" t="s">
        <v>539</v>
      </c>
      <c r="B52" s="91" t="s">
        <v>540</v>
      </c>
      <c r="C52" s="216">
        <v>0</v>
      </c>
      <c r="D52" s="216">
        <v>0</v>
      </c>
      <c r="E52" s="216"/>
      <c r="F52" s="216">
        <v>0</v>
      </c>
      <c r="G52" s="91"/>
    </row>
    <row r="53" spans="1:7" x14ac:dyDescent="0.25">
      <c r="A53" s="91" t="s">
        <v>541</v>
      </c>
      <c r="B53" s="91" t="s">
        <v>542</v>
      </c>
      <c r="C53" s="216">
        <v>0</v>
      </c>
      <c r="D53" s="216">
        <v>0</v>
      </c>
      <c r="E53" s="216"/>
      <c r="F53" s="216">
        <v>0</v>
      </c>
      <c r="G53" s="91"/>
    </row>
    <row r="54" spans="1:7" x14ac:dyDescent="0.25">
      <c r="A54" s="91" t="s">
        <v>543</v>
      </c>
      <c r="B54" s="91" t="s">
        <v>544</v>
      </c>
      <c r="C54" s="216">
        <v>1.0566403204059167E-5</v>
      </c>
      <c r="D54" s="216">
        <v>0</v>
      </c>
      <c r="E54" s="216"/>
      <c r="F54" s="216">
        <v>1.0566403204059167E-5</v>
      </c>
      <c r="G54" s="91"/>
    </row>
    <row r="55" spans="1:7" x14ac:dyDescent="0.25">
      <c r="A55" s="91" t="s">
        <v>545</v>
      </c>
      <c r="B55" s="91" t="s">
        <v>546</v>
      </c>
      <c r="C55" s="216">
        <v>0.69776386964724557</v>
      </c>
      <c r="D55" s="216">
        <v>0.30223613035275443</v>
      </c>
      <c r="E55" s="216"/>
      <c r="F55" s="216">
        <v>0.99997886719359197</v>
      </c>
      <c r="G55" s="91"/>
    </row>
    <row r="56" spans="1:7" x14ac:dyDescent="0.25">
      <c r="A56" s="91" t="s">
        <v>547</v>
      </c>
      <c r="B56" s="91" t="s">
        <v>548</v>
      </c>
      <c r="C56" s="216">
        <v>0</v>
      </c>
      <c r="D56" s="216">
        <v>0</v>
      </c>
      <c r="E56" s="216"/>
      <c r="F56" s="216">
        <v>0</v>
      </c>
      <c r="G56" s="91"/>
    </row>
    <row r="57" spans="1:7" x14ac:dyDescent="0.25">
      <c r="A57" s="91" t="s">
        <v>549</v>
      </c>
      <c r="B57" s="91" t="s">
        <v>550</v>
      </c>
      <c r="C57" s="216">
        <v>0</v>
      </c>
      <c r="D57" s="216">
        <v>0</v>
      </c>
      <c r="E57" s="216"/>
      <c r="F57" s="216">
        <v>0</v>
      </c>
      <c r="G57" s="91"/>
    </row>
    <row r="58" spans="1:7" x14ac:dyDescent="0.25">
      <c r="A58" s="91" t="s">
        <v>551</v>
      </c>
      <c r="B58" s="91" t="s">
        <v>552</v>
      </c>
      <c r="C58" s="216">
        <v>0</v>
      </c>
      <c r="D58" s="216">
        <v>0</v>
      </c>
      <c r="E58" s="216"/>
      <c r="F58" s="216">
        <v>0</v>
      </c>
      <c r="G58" s="91"/>
    </row>
    <row r="59" spans="1:7" x14ac:dyDescent="0.25">
      <c r="A59" s="91" t="s">
        <v>553</v>
      </c>
      <c r="B59" s="91" t="s">
        <v>554</v>
      </c>
      <c r="C59" s="216">
        <v>0</v>
      </c>
      <c r="D59" s="216">
        <v>0</v>
      </c>
      <c r="E59" s="216"/>
      <c r="F59" s="216">
        <v>0</v>
      </c>
      <c r="G59" s="91"/>
    </row>
    <row r="60" spans="1:7" x14ac:dyDescent="0.25">
      <c r="A60" s="91" t="s">
        <v>555</v>
      </c>
      <c r="B60" s="91" t="s">
        <v>3</v>
      </c>
      <c r="C60" s="216">
        <v>1.0566403204059167E-5</v>
      </c>
      <c r="D60" s="216">
        <v>0</v>
      </c>
      <c r="E60" s="216"/>
      <c r="F60" s="216">
        <v>1.0566403204059167E-5</v>
      </c>
      <c r="G60" s="91"/>
    </row>
    <row r="61" spans="1:7" x14ac:dyDescent="0.25">
      <c r="A61" s="91" t="s">
        <v>556</v>
      </c>
      <c r="B61" s="91" t="s">
        <v>557</v>
      </c>
      <c r="C61" s="216">
        <v>0</v>
      </c>
      <c r="D61" s="216">
        <v>0</v>
      </c>
      <c r="E61" s="216"/>
      <c r="F61" s="216">
        <v>0</v>
      </c>
      <c r="G61" s="91"/>
    </row>
    <row r="62" spans="1:7" x14ac:dyDescent="0.25">
      <c r="A62" s="91" t="s">
        <v>558</v>
      </c>
      <c r="B62" s="91" t="s">
        <v>559</v>
      </c>
      <c r="C62" s="216">
        <v>0</v>
      </c>
      <c r="D62" s="216">
        <v>0</v>
      </c>
      <c r="E62" s="216"/>
      <c r="F62" s="216">
        <v>0</v>
      </c>
      <c r="G62" s="91"/>
    </row>
    <row r="63" spans="1:7" x14ac:dyDescent="0.25">
      <c r="A63" s="91" t="s">
        <v>560</v>
      </c>
      <c r="B63" s="91" t="s">
        <v>561</v>
      </c>
      <c r="C63" s="216">
        <v>0</v>
      </c>
      <c r="D63" s="216">
        <v>0</v>
      </c>
      <c r="E63" s="216"/>
      <c r="F63" s="216">
        <v>0</v>
      </c>
      <c r="G63" s="91"/>
    </row>
    <row r="64" spans="1:7" x14ac:dyDescent="0.25">
      <c r="A64" s="91" t="s">
        <v>562</v>
      </c>
      <c r="B64" s="91" t="s">
        <v>563</v>
      </c>
      <c r="C64" s="216">
        <v>0</v>
      </c>
      <c r="D64" s="216">
        <v>0</v>
      </c>
      <c r="E64" s="216"/>
      <c r="F64" s="216">
        <v>0</v>
      </c>
      <c r="G64" s="91"/>
    </row>
    <row r="65" spans="1:7" x14ac:dyDescent="0.25">
      <c r="A65" s="91" t="s">
        <v>564</v>
      </c>
      <c r="B65" s="91" t="s">
        <v>565</v>
      </c>
      <c r="C65" s="216">
        <v>0</v>
      </c>
      <c r="D65" s="216">
        <v>0</v>
      </c>
      <c r="E65" s="216"/>
      <c r="F65" s="216">
        <v>0</v>
      </c>
      <c r="G65" s="91"/>
    </row>
    <row r="66" spans="1:7" x14ac:dyDescent="0.25">
      <c r="A66" s="91" t="s">
        <v>566</v>
      </c>
      <c r="B66" s="91" t="s">
        <v>567</v>
      </c>
      <c r="C66" s="216">
        <v>0</v>
      </c>
      <c r="D66" s="216">
        <v>0</v>
      </c>
      <c r="E66" s="216"/>
      <c r="F66" s="216">
        <v>0</v>
      </c>
      <c r="G66" s="91"/>
    </row>
    <row r="67" spans="1:7" x14ac:dyDescent="0.25">
      <c r="A67" s="91" t="s">
        <v>568</v>
      </c>
      <c r="B67" s="91" t="s">
        <v>569</v>
      </c>
      <c r="C67" s="216">
        <v>0</v>
      </c>
      <c r="D67" s="216">
        <v>0</v>
      </c>
      <c r="E67" s="216"/>
      <c r="F67" s="216">
        <v>0</v>
      </c>
      <c r="G67" s="91"/>
    </row>
    <row r="68" spans="1:7" x14ac:dyDescent="0.25">
      <c r="A68" s="91" t="s">
        <v>570</v>
      </c>
      <c r="B68" s="91" t="s">
        <v>571</v>
      </c>
      <c r="C68" s="216">
        <v>0</v>
      </c>
      <c r="D68" s="216">
        <v>0</v>
      </c>
      <c r="E68" s="216"/>
      <c r="F68" s="216">
        <v>0</v>
      </c>
      <c r="G68" s="91"/>
    </row>
    <row r="69" spans="1:7" x14ac:dyDescent="0.25">
      <c r="A69" s="91" t="s">
        <v>572</v>
      </c>
      <c r="B69" s="91" t="s">
        <v>573</v>
      </c>
      <c r="C69" s="216">
        <v>0</v>
      </c>
      <c r="D69" s="216">
        <v>0</v>
      </c>
      <c r="E69" s="216"/>
      <c r="F69" s="216">
        <v>0</v>
      </c>
      <c r="G69" s="91"/>
    </row>
    <row r="70" spans="1:7" x14ac:dyDescent="0.25">
      <c r="A70" s="91" t="s">
        <v>574</v>
      </c>
      <c r="B70" s="91" t="s">
        <v>575</v>
      </c>
      <c r="C70" s="216">
        <v>0</v>
      </c>
      <c r="D70" s="216">
        <v>0</v>
      </c>
      <c r="E70" s="216"/>
      <c r="F70" s="216">
        <v>0</v>
      </c>
      <c r="G70" s="91"/>
    </row>
    <row r="71" spans="1:7" x14ac:dyDescent="0.25">
      <c r="A71" s="91" t="s">
        <v>576</v>
      </c>
      <c r="B71" s="91" t="s">
        <v>6</v>
      </c>
      <c r="C71" s="216">
        <v>0</v>
      </c>
      <c r="D71" s="216">
        <v>0</v>
      </c>
      <c r="E71" s="216"/>
      <c r="F71" s="216">
        <v>0</v>
      </c>
      <c r="G71" s="91"/>
    </row>
    <row r="72" spans="1:7" x14ac:dyDescent="0.25">
      <c r="A72" s="91" t="s">
        <v>577</v>
      </c>
      <c r="B72" s="91" t="s">
        <v>578</v>
      </c>
      <c r="C72" s="216">
        <v>0</v>
      </c>
      <c r="D72" s="216">
        <v>0</v>
      </c>
      <c r="E72" s="216"/>
      <c r="F72" s="216">
        <v>0</v>
      </c>
      <c r="G72" s="91"/>
    </row>
    <row r="73" spans="1:7" x14ac:dyDescent="0.25">
      <c r="A73" s="91" t="s">
        <v>579</v>
      </c>
      <c r="B73" s="111" t="s">
        <v>267</v>
      </c>
      <c r="C73" s="217">
        <f>SUM(C74:C76)</f>
        <v>0</v>
      </c>
      <c r="D73" s="217">
        <f>SUM(D74:D76)</f>
        <v>0</v>
      </c>
      <c r="E73" s="216"/>
      <c r="F73" s="217">
        <f>SUM(F74:F76)</f>
        <v>0</v>
      </c>
      <c r="G73" s="91"/>
    </row>
    <row r="74" spans="1:7" x14ac:dyDescent="0.25">
      <c r="A74" s="91" t="s">
        <v>580</v>
      </c>
      <c r="B74" s="91" t="s">
        <v>581</v>
      </c>
      <c r="C74" s="216">
        <v>0</v>
      </c>
      <c r="D74" s="216">
        <v>0</v>
      </c>
      <c r="E74" s="216"/>
      <c r="F74" s="216">
        <v>0</v>
      </c>
      <c r="G74" s="91"/>
    </row>
    <row r="75" spans="1:7" x14ac:dyDescent="0.25">
      <c r="A75" s="91" t="s">
        <v>582</v>
      </c>
      <c r="B75" s="91" t="s">
        <v>583</v>
      </c>
      <c r="C75" s="216">
        <v>0</v>
      </c>
      <c r="D75" s="216">
        <v>0</v>
      </c>
      <c r="E75" s="216"/>
      <c r="F75" s="216">
        <v>0</v>
      </c>
      <c r="G75" s="91"/>
    </row>
    <row r="76" spans="1:7" x14ac:dyDescent="0.25">
      <c r="A76" s="91" t="s">
        <v>1146</v>
      </c>
      <c r="B76" s="91" t="s">
        <v>2</v>
      </c>
      <c r="C76" s="216">
        <v>0</v>
      </c>
      <c r="D76" s="216">
        <v>0</v>
      </c>
      <c r="E76" s="216"/>
      <c r="F76" s="216">
        <v>0</v>
      </c>
      <c r="G76" s="91"/>
    </row>
    <row r="77" spans="1:7" x14ac:dyDescent="0.25">
      <c r="A77" s="91" t="s">
        <v>584</v>
      </c>
      <c r="B77" s="111" t="s">
        <v>95</v>
      </c>
      <c r="C77" s="217">
        <f>SUM(C78:C87)</f>
        <v>0</v>
      </c>
      <c r="D77" s="217">
        <f>SUM(D78:D87)</f>
        <v>0</v>
      </c>
      <c r="E77" s="216"/>
      <c r="F77" s="217">
        <f>SUM(F78:F87)</f>
        <v>0</v>
      </c>
      <c r="G77" s="91"/>
    </row>
    <row r="78" spans="1:7" x14ac:dyDescent="0.25">
      <c r="A78" s="91" t="s">
        <v>585</v>
      </c>
      <c r="B78" s="112" t="s">
        <v>269</v>
      </c>
      <c r="C78" s="216">
        <v>0</v>
      </c>
      <c r="D78" s="216">
        <v>0</v>
      </c>
      <c r="E78" s="216"/>
      <c r="F78" s="216">
        <v>0</v>
      </c>
      <c r="G78" s="91"/>
    </row>
    <row r="79" spans="1:7" x14ac:dyDescent="0.25">
      <c r="A79" s="91" t="s">
        <v>586</v>
      </c>
      <c r="B79" s="112" t="s">
        <v>271</v>
      </c>
      <c r="C79" s="216">
        <v>0</v>
      </c>
      <c r="D79" s="216">
        <v>0</v>
      </c>
      <c r="E79" s="216"/>
      <c r="F79" s="216">
        <v>0</v>
      </c>
      <c r="G79" s="91"/>
    </row>
    <row r="80" spans="1:7" x14ac:dyDescent="0.25">
      <c r="A80" s="91" t="s">
        <v>587</v>
      </c>
      <c r="B80" s="112" t="s">
        <v>273</v>
      </c>
      <c r="C80" s="216">
        <v>0</v>
      </c>
      <c r="D80" s="216">
        <v>0</v>
      </c>
      <c r="E80" s="216"/>
      <c r="F80" s="216">
        <v>0</v>
      </c>
      <c r="G80" s="91"/>
    </row>
    <row r="81" spans="1:7" x14ac:dyDescent="0.25">
      <c r="A81" s="91" t="s">
        <v>588</v>
      </c>
      <c r="B81" s="112" t="s">
        <v>12</v>
      </c>
      <c r="C81" s="216">
        <v>0</v>
      </c>
      <c r="D81" s="216">
        <v>0</v>
      </c>
      <c r="E81" s="216"/>
      <c r="F81" s="216">
        <v>0</v>
      </c>
      <c r="G81" s="91"/>
    </row>
    <row r="82" spans="1:7" x14ac:dyDescent="0.25">
      <c r="A82" s="91" t="s">
        <v>589</v>
      </c>
      <c r="B82" s="112" t="s">
        <v>276</v>
      </c>
      <c r="C82" s="216">
        <v>0</v>
      </c>
      <c r="D82" s="216">
        <v>0</v>
      </c>
      <c r="E82" s="216"/>
      <c r="F82" s="216">
        <v>0</v>
      </c>
      <c r="G82" s="91"/>
    </row>
    <row r="83" spans="1:7" x14ac:dyDescent="0.25">
      <c r="A83" s="91" t="s">
        <v>590</v>
      </c>
      <c r="B83" s="112" t="s">
        <v>278</v>
      </c>
      <c r="C83" s="216">
        <v>0</v>
      </c>
      <c r="D83" s="216">
        <v>0</v>
      </c>
      <c r="E83" s="216"/>
      <c r="F83" s="216">
        <v>0</v>
      </c>
      <c r="G83" s="91"/>
    </row>
    <row r="84" spans="1:7" x14ac:dyDescent="0.25">
      <c r="A84" s="91" t="s">
        <v>591</v>
      </c>
      <c r="B84" s="112" t="s">
        <v>280</v>
      </c>
      <c r="C84" s="216">
        <v>0</v>
      </c>
      <c r="D84" s="216">
        <v>0</v>
      </c>
      <c r="E84" s="216"/>
      <c r="F84" s="216">
        <v>0</v>
      </c>
      <c r="G84" s="91"/>
    </row>
    <row r="85" spans="1:7" x14ac:dyDescent="0.25">
      <c r="A85" s="91" t="s">
        <v>592</v>
      </c>
      <c r="B85" s="112" t="s">
        <v>282</v>
      </c>
      <c r="C85" s="216">
        <v>0</v>
      </c>
      <c r="D85" s="216">
        <v>0</v>
      </c>
      <c r="E85" s="216"/>
      <c r="F85" s="216">
        <v>0</v>
      </c>
      <c r="G85" s="91"/>
    </row>
    <row r="86" spans="1:7" x14ac:dyDescent="0.25">
      <c r="A86" s="91" t="s">
        <v>593</v>
      </c>
      <c r="B86" s="112" t="s">
        <v>284</v>
      </c>
      <c r="C86" s="216">
        <v>0</v>
      </c>
      <c r="D86" s="216">
        <v>0</v>
      </c>
      <c r="E86" s="216"/>
      <c r="F86" s="216">
        <v>0</v>
      </c>
      <c r="G86" s="91"/>
    </row>
    <row r="87" spans="1:7" x14ac:dyDescent="0.25">
      <c r="A87" s="91" t="s">
        <v>594</v>
      </c>
      <c r="B87" s="112" t="s">
        <v>95</v>
      </c>
      <c r="C87" s="216">
        <v>0</v>
      </c>
      <c r="D87" s="216">
        <v>0</v>
      </c>
      <c r="E87" s="216"/>
      <c r="F87" s="216">
        <v>0</v>
      </c>
      <c r="G87" s="91"/>
    </row>
    <row r="88" spans="1:7" outlineLevel="1" x14ac:dyDescent="0.25">
      <c r="A88" s="91" t="s">
        <v>595</v>
      </c>
      <c r="B88" s="108" t="s">
        <v>99</v>
      </c>
      <c r="C88" s="124"/>
      <c r="D88" s="124"/>
      <c r="E88" s="124"/>
      <c r="F88" s="124"/>
      <c r="G88" s="91"/>
    </row>
    <row r="89" spans="1:7" outlineLevel="1" x14ac:dyDescent="0.25">
      <c r="A89" s="91" t="s">
        <v>596</v>
      </c>
      <c r="B89" s="108" t="s">
        <v>99</v>
      </c>
      <c r="C89" s="124"/>
      <c r="D89" s="124"/>
      <c r="E89" s="124"/>
      <c r="F89" s="124"/>
      <c r="G89" s="91"/>
    </row>
    <row r="90" spans="1:7" outlineLevel="1" x14ac:dyDescent="0.25">
      <c r="A90" s="91" t="s">
        <v>597</v>
      </c>
      <c r="B90" s="108" t="s">
        <v>99</v>
      </c>
      <c r="C90" s="124"/>
      <c r="D90" s="124"/>
      <c r="E90" s="124"/>
      <c r="F90" s="124"/>
      <c r="G90" s="91"/>
    </row>
    <row r="91" spans="1:7" outlineLevel="1" x14ac:dyDescent="0.25">
      <c r="A91" s="91" t="s">
        <v>598</v>
      </c>
      <c r="B91" s="108" t="s">
        <v>99</v>
      </c>
      <c r="C91" s="124"/>
      <c r="D91" s="124"/>
      <c r="E91" s="124"/>
      <c r="F91" s="124"/>
      <c r="G91" s="91"/>
    </row>
    <row r="92" spans="1:7" outlineLevel="1" x14ac:dyDescent="0.25">
      <c r="A92" s="91" t="s">
        <v>599</v>
      </c>
      <c r="B92" s="108" t="s">
        <v>99</v>
      </c>
      <c r="C92" s="124"/>
      <c r="D92" s="124"/>
      <c r="E92" s="124"/>
      <c r="F92" s="124"/>
      <c r="G92" s="91"/>
    </row>
    <row r="93" spans="1:7" outlineLevel="1" x14ac:dyDescent="0.25">
      <c r="A93" s="91" t="s">
        <v>600</v>
      </c>
      <c r="B93" s="108" t="s">
        <v>99</v>
      </c>
      <c r="C93" s="124"/>
      <c r="D93" s="124"/>
      <c r="E93" s="124"/>
      <c r="F93" s="124"/>
      <c r="G93" s="91"/>
    </row>
    <row r="94" spans="1:7" outlineLevel="1" x14ac:dyDescent="0.25">
      <c r="A94" s="91" t="s">
        <v>601</v>
      </c>
      <c r="B94" s="108" t="s">
        <v>99</v>
      </c>
      <c r="C94" s="124"/>
      <c r="D94" s="124"/>
      <c r="E94" s="124"/>
      <c r="F94" s="124"/>
      <c r="G94" s="91"/>
    </row>
    <row r="95" spans="1:7" outlineLevel="1" x14ac:dyDescent="0.25">
      <c r="A95" s="91" t="s">
        <v>602</v>
      </c>
      <c r="B95" s="108" t="s">
        <v>99</v>
      </c>
      <c r="C95" s="124"/>
      <c r="D95" s="124"/>
      <c r="E95" s="124"/>
      <c r="F95" s="124"/>
      <c r="G95" s="91"/>
    </row>
    <row r="96" spans="1:7" outlineLevel="1" x14ac:dyDescent="0.25">
      <c r="A96" s="91" t="s">
        <v>603</v>
      </c>
      <c r="B96" s="108" t="s">
        <v>99</v>
      </c>
      <c r="C96" s="124"/>
      <c r="D96" s="124"/>
      <c r="E96" s="124"/>
      <c r="F96" s="124"/>
      <c r="G96" s="91"/>
    </row>
    <row r="97" spans="1:7" outlineLevel="1" x14ac:dyDescent="0.25">
      <c r="A97" s="91" t="s">
        <v>604</v>
      </c>
      <c r="B97" s="108" t="s">
        <v>99</v>
      </c>
      <c r="C97" s="124"/>
      <c r="D97" s="124"/>
      <c r="E97" s="124"/>
      <c r="F97" s="124"/>
      <c r="G97" s="91"/>
    </row>
    <row r="98" spans="1:7" ht="15" customHeight="1" x14ac:dyDescent="0.25">
      <c r="A98" s="102"/>
      <c r="B98" s="136" t="s">
        <v>1157</v>
      </c>
      <c r="C98" s="102" t="s">
        <v>512</v>
      </c>
      <c r="D98" s="102" t="s">
        <v>513</v>
      </c>
      <c r="E98" s="109"/>
      <c r="F98" s="104" t="s">
        <v>480</v>
      </c>
      <c r="G98" s="104"/>
    </row>
    <row r="99" spans="1:7" x14ac:dyDescent="0.25">
      <c r="A99" s="91" t="s">
        <v>605</v>
      </c>
      <c r="B99" s="112" t="s">
        <v>1213</v>
      </c>
      <c r="C99" s="216">
        <v>3.1300000000000001E-2</v>
      </c>
      <c r="D99" s="216">
        <v>1.6400000000000001E-2</v>
      </c>
      <c r="E99" s="124"/>
      <c r="F99" s="216">
        <v>4.7700000000000006E-2</v>
      </c>
      <c r="G99" s="91"/>
    </row>
    <row r="100" spans="1:7" x14ac:dyDescent="0.25">
      <c r="A100" s="91" t="s">
        <v>606</v>
      </c>
      <c r="B100" s="112" t="s">
        <v>1214</v>
      </c>
      <c r="C100" s="216">
        <v>0.30880000000000002</v>
      </c>
      <c r="D100" s="216">
        <v>0.1278</v>
      </c>
      <c r="E100" s="124"/>
      <c r="F100" s="216">
        <v>0.43659999999999999</v>
      </c>
      <c r="G100" s="91"/>
    </row>
    <row r="101" spans="1:7" x14ac:dyDescent="0.25">
      <c r="A101" s="91" t="s">
        <v>607</v>
      </c>
      <c r="B101" s="112" t="s">
        <v>1215</v>
      </c>
      <c r="C101" s="216">
        <v>8.0600000000000005E-2</v>
      </c>
      <c r="D101" s="216">
        <v>3.49E-2</v>
      </c>
      <c r="E101" s="124"/>
      <c r="F101" s="216">
        <v>0.11550000000000001</v>
      </c>
      <c r="G101" s="91"/>
    </row>
    <row r="102" spans="1:7" x14ac:dyDescent="0.25">
      <c r="A102" s="91" t="s">
        <v>608</v>
      </c>
      <c r="B102" s="112" t="s">
        <v>1216</v>
      </c>
      <c r="C102" s="216">
        <v>1.7500000000000002E-2</v>
      </c>
      <c r="D102" s="216">
        <v>2.5999999999999999E-3</v>
      </c>
      <c r="E102" s="124"/>
      <c r="F102" s="216">
        <v>2.01E-2</v>
      </c>
      <c r="G102" s="91"/>
    </row>
    <row r="103" spans="1:7" x14ac:dyDescent="0.25">
      <c r="A103" s="91" t="s">
        <v>609</v>
      </c>
      <c r="B103" s="112" t="s">
        <v>1217</v>
      </c>
      <c r="C103" s="216">
        <v>2E-3</v>
      </c>
      <c r="D103" s="216">
        <v>1E-3</v>
      </c>
      <c r="E103" s="124"/>
      <c r="F103" s="216">
        <v>3.0000000000000001E-3</v>
      </c>
      <c r="G103" s="91"/>
    </row>
    <row r="104" spans="1:7" x14ac:dyDescent="0.25">
      <c r="A104" s="91" t="s">
        <v>610</v>
      </c>
      <c r="B104" s="112" t="s">
        <v>1218</v>
      </c>
      <c r="C104" s="216">
        <v>3.27E-2</v>
      </c>
      <c r="D104" s="216">
        <v>2.0899999999999998E-2</v>
      </c>
      <c r="E104" s="124"/>
      <c r="F104" s="216">
        <v>5.3599999999999995E-2</v>
      </c>
      <c r="G104" s="91"/>
    </row>
    <row r="105" spans="1:7" x14ac:dyDescent="0.25">
      <c r="A105" s="91" t="s">
        <v>611</v>
      </c>
      <c r="B105" s="112" t="s">
        <v>1219</v>
      </c>
      <c r="C105" s="216">
        <v>3.0200000000000001E-2</v>
      </c>
      <c r="D105" s="216">
        <v>2.5700000000000001E-2</v>
      </c>
      <c r="E105" s="124"/>
      <c r="F105" s="216">
        <v>5.5900000000000005E-2</v>
      </c>
      <c r="G105" s="91"/>
    </row>
    <row r="106" spans="1:7" x14ac:dyDescent="0.25">
      <c r="A106" s="91" t="s">
        <v>612</v>
      </c>
      <c r="B106" s="112" t="s">
        <v>1220</v>
      </c>
      <c r="C106" s="216">
        <v>8.2000000000000007E-3</v>
      </c>
      <c r="D106" s="216">
        <v>4.7000000000000002E-3</v>
      </c>
      <c r="E106" s="124"/>
      <c r="F106" s="216">
        <v>1.2900000000000002E-2</v>
      </c>
      <c r="G106" s="91"/>
    </row>
    <row r="107" spans="1:7" x14ac:dyDescent="0.25">
      <c r="A107" s="91" t="s">
        <v>613</v>
      </c>
      <c r="B107" s="112" t="s">
        <v>1221</v>
      </c>
      <c r="C107" s="216">
        <v>1.7600000000000001E-2</v>
      </c>
      <c r="D107" s="216">
        <v>7.6E-3</v>
      </c>
      <c r="E107" s="124"/>
      <c r="F107" s="216">
        <v>2.52E-2</v>
      </c>
      <c r="G107" s="91"/>
    </row>
    <row r="108" spans="1:7" x14ac:dyDescent="0.25">
      <c r="A108" s="91" t="s">
        <v>614</v>
      </c>
      <c r="B108" s="112" t="s">
        <v>1222</v>
      </c>
      <c r="C108" s="216">
        <v>6.0400000000000002E-2</v>
      </c>
      <c r="D108" s="216">
        <v>0.03</v>
      </c>
      <c r="E108" s="124"/>
      <c r="F108" s="216">
        <v>9.0400000000000008E-2</v>
      </c>
      <c r="G108" s="91"/>
    </row>
    <row r="109" spans="1:7" x14ac:dyDescent="0.25">
      <c r="A109" s="91" t="s">
        <v>615</v>
      </c>
      <c r="B109" s="112" t="s">
        <v>1223</v>
      </c>
      <c r="C109" s="216">
        <v>1.37E-2</v>
      </c>
      <c r="D109" s="216">
        <v>2.3999999999999998E-3</v>
      </c>
      <c r="E109" s="124"/>
      <c r="F109" s="216">
        <v>1.61E-2</v>
      </c>
      <c r="G109" s="91"/>
    </row>
    <row r="110" spans="1:7" x14ac:dyDescent="0.25">
      <c r="A110" s="91" t="s">
        <v>616</v>
      </c>
      <c r="B110" s="112" t="s">
        <v>1224</v>
      </c>
      <c r="C110" s="216">
        <v>2E-3</v>
      </c>
      <c r="D110" s="216">
        <v>8.0000000000000004E-4</v>
      </c>
      <c r="E110" s="124"/>
      <c r="F110" s="216">
        <v>2.8E-3</v>
      </c>
      <c r="G110" s="91"/>
    </row>
    <row r="111" spans="1:7" x14ac:dyDescent="0.25">
      <c r="A111" s="91" t="s">
        <v>617</v>
      </c>
      <c r="B111" s="112" t="s">
        <v>1225</v>
      </c>
      <c r="C111" s="216">
        <v>3.4500000000000003E-2</v>
      </c>
      <c r="D111" s="216">
        <v>1.29E-2</v>
      </c>
      <c r="E111" s="124"/>
      <c r="F111" s="216">
        <v>4.7400000000000005E-2</v>
      </c>
      <c r="G111" s="91"/>
    </row>
    <row r="112" spans="1:7" x14ac:dyDescent="0.25">
      <c r="A112" s="91" t="s">
        <v>618</v>
      </c>
      <c r="B112" s="112" t="s">
        <v>1226</v>
      </c>
      <c r="C112" s="216">
        <v>9.4999999999999998E-3</v>
      </c>
      <c r="D112" s="216">
        <v>2.2000000000000001E-3</v>
      </c>
      <c r="E112" s="124"/>
      <c r="F112" s="216">
        <v>1.17E-2</v>
      </c>
      <c r="G112" s="91"/>
    </row>
    <row r="113" spans="1:7" x14ac:dyDescent="0.25">
      <c r="A113" s="91" t="s">
        <v>619</v>
      </c>
      <c r="B113" s="112" t="s">
        <v>1227</v>
      </c>
      <c r="C113" s="216">
        <v>3.9699999999999999E-2</v>
      </c>
      <c r="D113" s="216">
        <v>8.0999999999999996E-3</v>
      </c>
      <c r="E113" s="124"/>
      <c r="F113" s="216">
        <v>4.7799999999999995E-2</v>
      </c>
      <c r="G113" s="91"/>
    </row>
    <row r="114" spans="1:7" x14ac:dyDescent="0.25">
      <c r="A114" s="91" t="s">
        <v>620</v>
      </c>
      <c r="B114" s="112" t="s">
        <v>1228</v>
      </c>
      <c r="C114" s="216">
        <v>9.1000000000000004E-3</v>
      </c>
      <c r="D114" s="216">
        <v>4.1999999999999997E-3</v>
      </c>
      <c r="E114" s="124"/>
      <c r="F114" s="216">
        <v>1.3299999999999999E-2</v>
      </c>
      <c r="G114" s="91"/>
    </row>
    <row r="115" spans="1:7" x14ac:dyDescent="0.25">
      <c r="A115" s="91" t="s">
        <v>621</v>
      </c>
      <c r="B115" s="112" t="s">
        <v>955</v>
      </c>
      <c r="C115" s="124" t="s">
        <v>955</v>
      </c>
      <c r="D115" s="124" t="s">
        <v>955</v>
      </c>
      <c r="E115" s="124"/>
      <c r="F115" s="124" t="s">
        <v>955</v>
      </c>
      <c r="G115" s="91"/>
    </row>
    <row r="116" spans="1:7" x14ac:dyDescent="0.25">
      <c r="A116" s="91" t="s">
        <v>622</v>
      </c>
      <c r="B116" s="112" t="s">
        <v>955</v>
      </c>
      <c r="C116" s="124" t="s">
        <v>955</v>
      </c>
      <c r="D116" s="124" t="s">
        <v>955</v>
      </c>
      <c r="E116" s="124"/>
      <c r="F116" s="124" t="s">
        <v>955</v>
      </c>
      <c r="G116" s="91"/>
    </row>
    <row r="117" spans="1:7" x14ac:dyDescent="0.25">
      <c r="A117" s="91" t="s">
        <v>623</v>
      </c>
      <c r="B117" s="112" t="s">
        <v>955</v>
      </c>
      <c r="C117" s="124" t="s">
        <v>955</v>
      </c>
      <c r="D117" s="124" t="s">
        <v>955</v>
      </c>
      <c r="E117" s="124"/>
      <c r="F117" s="124" t="s">
        <v>955</v>
      </c>
      <c r="G117" s="91"/>
    </row>
    <row r="118" spans="1:7" x14ac:dyDescent="0.25">
      <c r="A118" s="91" t="s">
        <v>624</v>
      </c>
      <c r="B118" s="112" t="s">
        <v>955</v>
      </c>
      <c r="C118" s="124" t="s">
        <v>955</v>
      </c>
      <c r="D118" s="124" t="s">
        <v>955</v>
      </c>
      <c r="E118" s="124"/>
      <c r="F118" s="124" t="s">
        <v>955</v>
      </c>
      <c r="G118" s="91"/>
    </row>
    <row r="119" spans="1:7" x14ac:dyDescent="0.25">
      <c r="A119" s="91" t="s">
        <v>625</v>
      </c>
      <c r="B119" s="112" t="s">
        <v>955</v>
      </c>
      <c r="C119" s="124" t="s">
        <v>955</v>
      </c>
      <c r="D119" s="124" t="s">
        <v>955</v>
      </c>
      <c r="E119" s="124"/>
      <c r="F119" s="124" t="s">
        <v>955</v>
      </c>
      <c r="G119" s="91"/>
    </row>
    <row r="120" spans="1:7" x14ac:dyDescent="0.25">
      <c r="A120" s="91" t="s">
        <v>626</v>
      </c>
      <c r="B120" s="112" t="s">
        <v>955</v>
      </c>
      <c r="C120" s="124" t="s">
        <v>955</v>
      </c>
      <c r="D120" s="124" t="s">
        <v>955</v>
      </c>
      <c r="E120" s="124"/>
      <c r="F120" s="124" t="s">
        <v>955</v>
      </c>
      <c r="G120" s="91"/>
    </row>
    <row r="121" spans="1:7" x14ac:dyDescent="0.25">
      <c r="A121" s="91" t="s">
        <v>627</v>
      </c>
      <c r="B121" s="112" t="s">
        <v>955</v>
      </c>
      <c r="C121" s="124" t="s">
        <v>955</v>
      </c>
      <c r="D121" s="124" t="s">
        <v>955</v>
      </c>
      <c r="E121" s="124"/>
      <c r="F121" s="124" t="s">
        <v>955</v>
      </c>
      <c r="G121" s="91"/>
    </row>
    <row r="122" spans="1:7" x14ac:dyDescent="0.25">
      <c r="A122" s="91" t="s">
        <v>628</v>
      </c>
      <c r="B122" s="112" t="s">
        <v>955</v>
      </c>
      <c r="C122" s="124" t="s">
        <v>955</v>
      </c>
      <c r="D122" s="124" t="s">
        <v>955</v>
      </c>
      <c r="E122" s="124"/>
      <c r="F122" s="124" t="s">
        <v>955</v>
      </c>
      <c r="G122" s="91"/>
    </row>
    <row r="123" spans="1:7" x14ac:dyDescent="0.25">
      <c r="A123" s="91" t="s">
        <v>629</v>
      </c>
      <c r="B123" s="112" t="s">
        <v>955</v>
      </c>
      <c r="C123" s="124" t="s">
        <v>955</v>
      </c>
      <c r="D123" s="124" t="s">
        <v>955</v>
      </c>
      <c r="E123" s="124"/>
      <c r="F123" s="124" t="s">
        <v>955</v>
      </c>
      <c r="G123" s="91"/>
    </row>
    <row r="124" spans="1:7" x14ac:dyDescent="0.25">
      <c r="A124" s="91" t="s">
        <v>630</v>
      </c>
      <c r="B124" s="112" t="s">
        <v>955</v>
      </c>
      <c r="C124" s="124" t="s">
        <v>955</v>
      </c>
      <c r="D124" s="124" t="s">
        <v>955</v>
      </c>
      <c r="E124" s="124"/>
      <c r="F124" s="124" t="s">
        <v>955</v>
      </c>
      <c r="G124" s="91"/>
    </row>
    <row r="125" spans="1:7" x14ac:dyDescent="0.25">
      <c r="A125" s="91" t="s">
        <v>631</v>
      </c>
      <c r="B125" s="112" t="s">
        <v>955</v>
      </c>
      <c r="C125" s="124" t="s">
        <v>955</v>
      </c>
      <c r="D125" s="124" t="s">
        <v>955</v>
      </c>
      <c r="E125" s="124"/>
      <c r="F125" s="124" t="s">
        <v>955</v>
      </c>
      <c r="G125" s="91"/>
    </row>
    <row r="126" spans="1:7" x14ac:dyDescent="0.25">
      <c r="A126" s="91" t="s">
        <v>632</v>
      </c>
      <c r="B126" s="112" t="s">
        <v>955</v>
      </c>
      <c r="C126" s="124" t="s">
        <v>955</v>
      </c>
      <c r="D126" s="124" t="s">
        <v>955</v>
      </c>
      <c r="E126" s="124"/>
      <c r="F126" s="124" t="s">
        <v>955</v>
      </c>
      <c r="G126" s="91"/>
    </row>
    <row r="127" spans="1:7" x14ac:dyDescent="0.25">
      <c r="A127" s="91" t="s">
        <v>633</v>
      </c>
      <c r="B127" s="112" t="s">
        <v>955</v>
      </c>
      <c r="C127" s="124" t="s">
        <v>955</v>
      </c>
      <c r="D127" s="124" t="s">
        <v>955</v>
      </c>
      <c r="E127" s="124"/>
      <c r="F127" s="124" t="s">
        <v>955</v>
      </c>
      <c r="G127" s="91"/>
    </row>
    <row r="128" spans="1:7" x14ac:dyDescent="0.25">
      <c r="A128" s="91" t="s">
        <v>634</v>
      </c>
      <c r="B128" s="112" t="s">
        <v>955</v>
      </c>
      <c r="C128" s="124" t="s">
        <v>955</v>
      </c>
      <c r="D128" s="124" t="s">
        <v>955</v>
      </c>
      <c r="E128" s="124"/>
      <c r="F128" s="124" t="s">
        <v>955</v>
      </c>
      <c r="G128" s="91"/>
    </row>
    <row r="129" spans="1:7" x14ac:dyDescent="0.25">
      <c r="A129" s="91" t="s">
        <v>635</v>
      </c>
      <c r="B129" s="112" t="s">
        <v>955</v>
      </c>
      <c r="C129" s="124" t="s">
        <v>955</v>
      </c>
      <c r="D129" s="124" t="s">
        <v>955</v>
      </c>
      <c r="E129" s="124"/>
      <c r="F129" s="124" t="s">
        <v>955</v>
      </c>
      <c r="G129" s="91"/>
    </row>
    <row r="130" spans="1:7" x14ac:dyDescent="0.25">
      <c r="A130" s="91" t="s">
        <v>1120</v>
      </c>
      <c r="B130" s="112" t="s">
        <v>955</v>
      </c>
      <c r="C130" s="124" t="s">
        <v>955</v>
      </c>
      <c r="D130" s="124" t="s">
        <v>955</v>
      </c>
      <c r="E130" s="124"/>
      <c r="F130" s="124" t="s">
        <v>955</v>
      </c>
      <c r="G130" s="91"/>
    </row>
    <row r="131" spans="1:7" x14ac:dyDescent="0.25">
      <c r="A131" s="91" t="s">
        <v>1121</v>
      </c>
      <c r="B131" s="112" t="s">
        <v>955</v>
      </c>
      <c r="C131" s="124" t="s">
        <v>955</v>
      </c>
      <c r="D131" s="124" t="s">
        <v>955</v>
      </c>
      <c r="E131" s="124"/>
      <c r="F131" s="124" t="s">
        <v>955</v>
      </c>
      <c r="G131" s="91"/>
    </row>
    <row r="132" spans="1:7" x14ac:dyDescent="0.25">
      <c r="A132" s="91" t="s">
        <v>1122</v>
      </c>
      <c r="B132" s="112" t="s">
        <v>955</v>
      </c>
      <c r="C132" s="124" t="s">
        <v>955</v>
      </c>
      <c r="D132" s="124" t="s">
        <v>955</v>
      </c>
      <c r="E132" s="124"/>
      <c r="F132" s="124" t="s">
        <v>955</v>
      </c>
      <c r="G132" s="91"/>
    </row>
    <row r="133" spans="1:7" x14ac:dyDescent="0.25">
      <c r="A133" s="91" t="s">
        <v>1123</v>
      </c>
      <c r="B133" s="112" t="s">
        <v>955</v>
      </c>
      <c r="C133" s="124" t="s">
        <v>955</v>
      </c>
      <c r="D133" s="124" t="s">
        <v>955</v>
      </c>
      <c r="E133" s="124"/>
      <c r="F133" s="124" t="s">
        <v>955</v>
      </c>
      <c r="G133" s="91"/>
    </row>
    <row r="134" spans="1:7" x14ac:dyDescent="0.25">
      <c r="A134" s="91" t="s">
        <v>1124</v>
      </c>
      <c r="B134" s="112" t="s">
        <v>955</v>
      </c>
      <c r="C134" s="124" t="s">
        <v>955</v>
      </c>
      <c r="D134" s="124" t="s">
        <v>955</v>
      </c>
      <c r="E134" s="124"/>
      <c r="F134" s="124" t="s">
        <v>955</v>
      </c>
      <c r="G134" s="91"/>
    </row>
    <row r="135" spans="1:7" x14ac:dyDescent="0.25">
      <c r="A135" s="91" t="s">
        <v>1125</v>
      </c>
      <c r="B135" s="112" t="s">
        <v>955</v>
      </c>
      <c r="C135" s="124" t="s">
        <v>955</v>
      </c>
      <c r="D135" s="124" t="s">
        <v>955</v>
      </c>
      <c r="E135" s="124"/>
      <c r="F135" s="124" t="s">
        <v>955</v>
      </c>
      <c r="G135" s="91"/>
    </row>
    <row r="136" spans="1:7" x14ac:dyDescent="0.25">
      <c r="A136" s="91" t="s">
        <v>1126</v>
      </c>
      <c r="B136" s="112" t="s">
        <v>955</v>
      </c>
      <c r="C136" s="124" t="s">
        <v>955</v>
      </c>
      <c r="D136" s="124" t="s">
        <v>955</v>
      </c>
      <c r="E136" s="124"/>
      <c r="F136" s="124" t="s">
        <v>955</v>
      </c>
      <c r="G136" s="91"/>
    </row>
    <row r="137" spans="1:7" x14ac:dyDescent="0.25">
      <c r="A137" s="91" t="s">
        <v>1127</v>
      </c>
      <c r="B137" s="112" t="s">
        <v>955</v>
      </c>
      <c r="C137" s="124" t="s">
        <v>955</v>
      </c>
      <c r="D137" s="124" t="s">
        <v>955</v>
      </c>
      <c r="E137" s="124"/>
      <c r="F137" s="124" t="s">
        <v>955</v>
      </c>
      <c r="G137" s="91"/>
    </row>
    <row r="138" spans="1:7" x14ac:dyDescent="0.25">
      <c r="A138" s="91" t="s">
        <v>1128</v>
      </c>
      <c r="B138" s="112" t="s">
        <v>955</v>
      </c>
      <c r="C138" s="124" t="s">
        <v>955</v>
      </c>
      <c r="D138" s="124" t="s">
        <v>955</v>
      </c>
      <c r="E138" s="124"/>
      <c r="F138" s="124" t="s">
        <v>955</v>
      </c>
      <c r="G138" s="91"/>
    </row>
    <row r="139" spans="1:7" x14ac:dyDescent="0.25">
      <c r="A139" s="91" t="s">
        <v>1129</v>
      </c>
      <c r="B139" s="112" t="s">
        <v>955</v>
      </c>
      <c r="C139" s="124" t="s">
        <v>955</v>
      </c>
      <c r="D139" s="124" t="s">
        <v>955</v>
      </c>
      <c r="E139" s="124"/>
      <c r="F139" s="124" t="s">
        <v>955</v>
      </c>
      <c r="G139" s="91"/>
    </row>
    <row r="140" spans="1:7" x14ac:dyDescent="0.25">
      <c r="A140" s="91" t="s">
        <v>1130</v>
      </c>
      <c r="B140" s="112" t="s">
        <v>955</v>
      </c>
      <c r="C140" s="124" t="s">
        <v>955</v>
      </c>
      <c r="D140" s="124" t="s">
        <v>955</v>
      </c>
      <c r="E140" s="124"/>
      <c r="F140" s="124" t="s">
        <v>955</v>
      </c>
      <c r="G140" s="91"/>
    </row>
    <row r="141" spans="1:7" x14ac:dyDescent="0.25">
      <c r="A141" s="91" t="s">
        <v>1131</v>
      </c>
      <c r="B141" s="112" t="s">
        <v>955</v>
      </c>
      <c r="C141" s="124" t="s">
        <v>955</v>
      </c>
      <c r="D141" s="124" t="s">
        <v>955</v>
      </c>
      <c r="E141" s="124"/>
      <c r="F141" s="124" t="s">
        <v>955</v>
      </c>
      <c r="G141" s="91"/>
    </row>
    <row r="142" spans="1:7" x14ac:dyDescent="0.25">
      <c r="A142" s="91" t="s">
        <v>1132</v>
      </c>
      <c r="B142" s="112" t="s">
        <v>955</v>
      </c>
      <c r="C142" s="124" t="s">
        <v>955</v>
      </c>
      <c r="D142" s="124" t="s">
        <v>955</v>
      </c>
      <c r="E142" s="124"/>
      <c r="F142" s="124" t="s">
        <v>955</v>
      </c>
      <c r="G142" s="91"/>
    </row>
    <row r="143" spans="1:7" x14ac:dyDescent="0.25">
      <c r="A143" s="91" t="s">
        <v>1133</v>
      </c>
      <c r="B143" s="112" t="s">
        <v>955</v>
      </c>
      <c r="C143" s="124" t="s">
        <v>955</v>
      </c>
      <c r="D143" s="124" t="s">
        <v>955</v>
      </c>
      <c r="E143" s="124"/>
      <c r="F143" s="124" t="s">
        <v>955</v>
      </c>
      <c r="G143" s="91"/>
    </row>
    <row r="144" spans="1:7" x14ac:dyDescent="0.25">
      <c r="A144" s="91" t="s">
        <v>1134</v>
      </c>
      <c r="B144" s="112" t="s">
        <v>955</v>
      </c>
      <c r="C144" s="124" t="s">
        <v>955</v>
      </c>
      <c r="D144" s="124" t="s">
        <v>955</v>
      </c>
      <c r="E144" s="124"/>
      <c r="F144" s="124" t="s">
        <v>955</v>
      </c>
      <c r="G144" s="91"/>
    </row>
    <row r="145" spans="1:7" x14ac:dyDescent="0.25">
      <c r="A145" s="91" t="s">
        <v>1135</v>
      </c>
      <c r="B145" s="112" t="s">
        <v>955</v>
      </c>
      <c r="C145" s="124" t="s">
        <v>955</v>
      </c>
      <c r="D145" s="124" t="s">
        <v>955</v>
      </c>
      <c r="E145" s="124"/>
      <c r="F145" s="124" t="s">
        <v>955</v>
      </c>
      <c r="G145" s="91"/>
    </row>
    <row r="146" spans="1:7" x14ac:dyDescent="0.25">
      <c r="A146" s="91" t="s">
        <v>1136</v>
      </c>
      <c r="B146" s="112" t="s">
        <v>955</v>
      </c>
      <c r="C146" s="124" t="s">
        <v>955</v>
      </c>
      <c r="D146" s="124" t="s">
        <v>955</v>
      </c>
      <c r="E146" s="124"/>
      <c r="F146" s="124" t="s">
        <v>955</v>
      </c>
      <c r="G146" s="91"/>
    </row>
    <row r="147" spans="1:7" x14ac:dyDescent="0.25">
      <c r="A147" s="91" t="s">
        <v>1137</v>
      </c>
      <c r="B147" s="112" t="s">
        <v>955</v>
      </c>
      <c r="C147" s="124" t="s">
        <v>955</v>
      </c>
      <c r="D147" s="124" t="s">
        <v>955</v>
      </c>
      <c r="E147" s="124"/>
      <c r="F147" s="124" t="s">
        <v>955</v>
      </c>
      <c r="G147" s="91"/>
    </row>
    <row r="148" spans="1:7" x14ac:dyDescent="0.25">
      <c r="A148" s="91" t="s">
        <v>1138</v>
      </c>
      <c r="B148" s="112" t="s">
        <v>955</v>
      </c>
      <c r="C148" s="124" t="s">
        <v>955</v>
      </c>
      <c r="D148" s="124" t="s">
        <v>955</v>
      </c>
      <c r="E148" s="124"/>
      <c r="F148" s="124" t="s">
        <v>955</v>
      </c>
      <c r="G148" s="91"/>
    </row>
    <row r="149" spans="1:7" ht="15" customHeight="1" x14ac:dyDescent="0.25">
      <c r="A149" s="102"/>
      <c r="B149" s="103" t="s">
        <v>636</v>
      </c>
      <c r="C149" s="102" t="s">
        <v>512</v>
      </c>
      <c r="D149" s="102" t="s">
        <v>513</v>
      </c>
      <c r="E149" s="109"/>
      <c r="F149" s="104" t="s">
        <v>480</v>
      </c>
      <c r="G149" s="104"/>
    </row>
    <row r="150" spans="1:7" x14ac:dyDescent="0.25">
      <c r="A150" s="91" t="s">
        <v>637</v>
      </c>
      <c r="B150" s="91" t="s">
        <v>638</v>
      </c>
      <c r="C150" s="216">
        <v>0.60499999999999998</v>
      </c>
      <c r="D150" s="216">
        <v>0.1988</v>
      </c>
      <c r="E150" s="219"/>
      <c r="F150" s="216">
        <v>0.80379999999999996</v>
      </c>
    </row>
    <row r="151" spans="1:7" x14ac:dyDescent="0.25">
      <c r="A151" s="91" t="s">
        <v>639</v>
      </c>
      <c r="B151" s="91" t="s">
        <v>640</v>
      </c>
      <c r="C151" s="216">
        <v>9.2799999999999994E-2</v>
      </c>
      <c r="D151" s="216">
        <v>0.10340000000000001</v>
      </c>
      <c r="E151" s="219"/>
      <c r="F151" s="216">
        <v>0.19620000000000001</v>
      </c>
    </row>
    <row r="152" spans="1:7" x14ac:dyDescent="0.25">
      <c r="A152" s="91" t="s">
        <v>641</v>
      </c>
      <c r="B152" s="91" t="s">
        <v>95</v>
      </c>
      <c r="C152" s="216">
        <v>0</v>
      </c>
      <c r="D152" s="216">
        <v>0</v>
      </c>
      <c r="E152" s="219"/>
      <c r="F152" s="216">
        <v>0</v>
      </c>
    </row>
    <row r="153" spans="1:7" outlineLevel="1" x14ac:dyDescent="0.25">
      <c r="A153" s="91" t="s">
        <v>642</v>
      </c>
      <c r="C153" s="124"/>
      <c r="D153" s="124"/>
      <c r="E153" s="125"/>
      <c r="F153" s="124"/>
    </row>
    <row r="154" spans="1:7" outlineLevel="1" x14ac:dyDescent="0.25">
      <c r="A154" s="91" t="s">
        <v>643</v>
      </c>
      <c r="C154" s="124"/>
      <c r="D154" s="124"/>
      <c r="E154" s="125"/>
      <c r="F154" s="124"/>
    </row>
    <row r="155" spans="1:7" outlineLevel="1" x14ac:dyDescent="0.25">
      <c r="A155" s="91" t="s">
        <v>644</v>
      </c>
      <c r="C155" s="124"/>
      <c r="D155" s="124"/>
      <c r="E155" s="125"/>
      <c r="F155" s="124"/>
    </row>
    <row r="156" spans="1:7" outlineLevel="1" x14ac:dyDescent="0.25">
      <c r="A156" s="91" t="s">
        <v>645</v>
      </c>
      <c r="C156" s="124"/>
      <c r="D156" s="124"/>
      <c r="E156" s="125"/>
      <c r="F156" s="124"/>
    </row>
    <row r="157" spans="1:7" outlineLevel="1" x14ac:dyDescent="0.25">
      <c r="A157" s="91" t="s">
        <v>646</v>
      </c>
      <c r="C157" s="124"/>
      <c r="D157" s="124"/>
      <c r="E157" s="125"/>
      <c r="F157" s="124"/>
    </row>
    <row r="158" spans="1:7" outlineLevel="1" x14ac:dyDescent="0.25">
      <c r="A158" s="91" t="s">
        <v>647</v>
      </c>
      <c r="C158" s="124"/>
      <c r="D158" s="124"/>
      <c r="E158" s="125"/>
      <c r="F158" s="124"/>
    </row>
    <row r="159" spans="1:7" ht="15" customHeight="1" x14ac:dyDescent="0.25">
      <c r="A159" s="102"/>
      <c r="B159" s="103" t="s">
        <v>648</v>
      </c>
      <c r="C159" s="102" t="s">
        <v>512</v>
      </c>
      <c r="D159" s="102" t="s">
        <v>513</v>
      </c>
      <c r="E159" s="109"/>
      <c r="F159" s="104" t="s">
        <v>480</v>
      </c>
      <c r="G159" s="104"/>
    </row>
    <row r="160" spans="1:7" x14ac:dyDescent="0.25">
      <c r="A160" s="91" t="s">
        <v>649</v>
      </c>
      <c r="B160" s="91" t="s">
        <v>650</v>
      </c>
      <c r="C160" s="216">
        <v>4.2900000000000001E-2</v>
      </c>
      <c r="D160" s="216">
        <v>6.1100000000000002E-2</v>
      </c>
      <c r="E160" s="125"/>
      <c r="F160" s="216">
        <v>0.104</v>
      </c>
    </row>
    <row r="161" spans="1:7" x14ac:dyDescent="0.25">
      <c r="A161" s="91" t="s">
        <v>651</v>
      </c>
      <c r="B161" s="91" t="s">
        <v>652</v>
      </c>
      <c r="C161" s="216">
        <v>0.65490000000000004</v>
      </c>
      <c r="D161" s="216">
        <v>0.24110000000000001</v>
      </c>
      <c r="E161" s="125"/>
      <c r="F161" s="216">
        <v>0.89600000000000002</v>
      </c>
    </row>
    <row r="162" spans="1:7" x14ac:dyDescent="0.25">
      <c r="A162" s="91" t="s">
        <v>653</v>
      </c>
      <c r="B162" s="91" t="s">
        <v>95</v>
      </c>
      <c r="C162" s="216">
        <v>0</v>
      </c>
      <c r="D162" s="216">
        <v>0</v>
      </c>
      <c r="E162" s="125"/>
      <c r="F162" s="216">
        <v>0</v>
      </c>
    </row>
    <row r="163" spans="1:7" outlineLevel="1" x14ac:dyDescent="0.25">
      <c r="A163" s="91" t="s">
        <v>654</v>
      </c>
      <c r="E163" s="86"/>
    </row>
    <row r="164" spans="1:7" outlineLevel="1" x14ac:dyDescent="0.25">
      <c r="A164" s="91" t="s">
        <v>655</v>
      </c>
      <c r="E164" s="86"/>
    </row>
    <row r="165" spans="1:7" outlineLevel="1" x14ac:dyDescent="0.25">
      <c r="A165" s="91" t="s">
        <v>656</v>
      </c>
      <c r="E165" s="86"/>
    </row>
    <row r="166" spans="1:7" outlineLevel="1" x14ac:dyDescent="0.25">
      <c r="A166" s="91" t="s">
        <v>657</v>
      </c>
      <c r="E166" s="86"/>
    </row>
    <row r="167" spans="1:7" outlineLevel="1" x14ac:dyDescent="0.25">
      <c r="A167" s="91" t="s">
        <v>658</v>
      </c>
      <c r="E167" s="86"/>
    </row>
    <row r="168" spans="1:7" outlineLevel="1" x14ac:dyDescent="0.25">
      <c r="A168" s="91" t="s">
        <v>659</v>
      </c>
      <c r="E168" s="86"/>
    </row>
    <row r="169" spans="1:7" ht="15" customHeight="1" x14ac:dyDescent="0.25">
      <c r="A169" s="102"/>
      <c r="B169" s="103" t="s">
        <v>660</v>
      </c>
      <c r="C169" s="102" t="s">
        <v>512</v>
      </c>
      <c r="D169" s="102" t="s">
        <v>513</v>
      </c>
      <c r="E169" s="109"/>
      <c r="F169" s="104" t="s">
        <v>480</v>
      </c>
      <c r="G169" s="104"/>
    </row>
    <row r="170" spans="1:7" x14ac:dyDescent="0.25">
      <c r="A170" s="91" t="s">
        <v>661</v>
      </c>
      <c r="B170" s="113" t="s">
        <v>662</v>
      </c>
      <c r="C170" s="216">
        <v>2.3099999999999999E-2</v>
      </c>
      <c r="D170" s="216">
        <v>7.1000000000000004E-3</v>
      </c>
      <c r="E170" s="125"/>
      <c r="F170" s="216">
        <v>3.0200000000000001E-2</v>
      </c>
    </row>
    <row r="171" spans="1:7" x14ac:dyDescent="0.25">
      <c r="A171" s="91" t="s">
        <v>663</v>
      </c>
      <c r="B171" s="113" t="s">
        <v>664</v>
      </c>
      <c r="C171" s="216">
        <v>5.9900000000000002E-2</v>
      </c>
      <c r="D171" s="216">
        <v>3.9199999999999999E-2</v>
      </c>
      <c r="E171" s="125"/>
      <c r="F171" s="216">
        <v>9.9099999999999994E-2</v>
      </c>
    </row>
    <row r="172" spans="1:7" x14ac:dyDescent="0.25">
      <c r="A172" s="91" t="s">
        <v>665</v>
      </c>
      <c r="B172" s="113" t="s">
        <v>666</v>
      </c>
      <c r="C172" s="216">
        <v>9.3600000000000003E-2</v>
      </c>
      <c r="D172" s="216">
        <v>3.1E-2</v>
      </c>
      <c r="E172" s="124"/>
      <c r="F172" s="216">
        <v>0.1246</v>
      </c>
    </row>
    <row r="173" spans="1:7" x14ac:dyDescent="0.25">
      <c r="A173" s="91" t="s">
        <v>667</v>
      </c>
      <c r="B173" s="113" t="s">
        <v>668</v>
      </c>
      <c r="C173" s="216">
        <v>0.18659999999999999</v>
      </c>
      <c r="D173" s="216">
        <v>8.2900000000000001E-2</v>
      </c>
      <c r="E173" s="124"/>
      <c r="F173" s="216">
        <v>0.26950000000000002</v>
      </c>
    </row>
    <row r="174" spans="1:7" x14ac:dyDescent="0.25">
      <c r="A174" s="91" t="s">
        <v>669</v>
      </c>
      <c r="B174" s="113" t="s">
        <v>670</v>
      </c>
      <c r="C174" s="216">
        <v>0.33460000000000001</v>
      </c>
      <c r="D174" s="216">
        <v>0.14199999999999999</v>
      </c>
      <c r="E174" s="124"/>
      <c r="F174" s="216">
        <v>0.47660000000000002</v>
      </c>
    </row>
    <row r="175" spans="1:7" outlineLevel="1" x14ac:dyDescent="0.25">
      <c r="A175" s="91" t="s">
        <v>671</v>
      </c>
      <c r="B175" s="110"/>
      <c r="C175" s="124"/>
      <c r="D175" s="124"/>
      <c r="E175" s="124"/>
      <c r="F175" s="124"/>
    </row>
    <row r="176" spans="1:7" outlineLevel="1" x14ac:dyDescent="0.25">
      <c r="A176" s="91" t="s">
        <v>672</v>
      </c>
      <c r="B176" s="110"/>
      <c r="C176" s="124"/>
      <c r="D176" s="124"/>
      <c r="E176" s="124"/>
      <c r="F176" s="124"/>
    </row>
    <row r="177" spans="1:7" outlineLevel="1" x14ac:dyDescent="0.25">
      <c r="A177" s="91" t="s">
        <v>673</v>
      </c>
      <c r="B177" s="113"/>
      <c r="C177" s="124"/>
      <c r="D177" s="124"/>
      <c r="E177" s="124"/>
      <c r="F177" s="124"/>
    </row>
    <row r="178" spans="1:7" outlineLevel="1" x14ac:dyDescent="0.25">
      <c r="A178" s="91" t="s">
        <v>674</v>
      </c>
      <c r="B178" s="113"/>
      <c r="C178" s="124"/>
      <c r="D178" s="124"/>
      <c r="E178" s="124"/>
      <c r="F178" s="124"/>
    </row>
    <row r="179" spans="1:7" ht="15" customHeight="1" x14ac:dyDescent="0.25">
      <c r="A179" s="102"/>
      <c r="B179" s="103" t="s">
        <v>675</v>
      </c>
      <c r="C179" s="102" t="s">
        <v>512</v>
      </c>
      <c r="D179" s="102" t="s">
        <v>513</v>
      </c>
      <c r="E179" s="109"/>
      <c r="F179" s="104" t="s">
        <v>480</v>
      </c>
      <c r="G179" s="104"/>
    </row>
    <row r="180" spans="1:7" x14ac:dyDescent="0.25">
      <c r="A180" s="91" t="s">
        <v>676</v>
      </c>
      <c r="B180" s="91" t="s">
        <v>677</v>
      </c>
      <c r="C180" s="218">
        <v>2.1000000000000001E-4</v>
      </c>
      <c r="D180" s="218">
        <v>6.4000000000000005E-4</v>
      </c>
      <c r="E180" s="220"/>
      <c r="F180" s="218">
        <v>8.4999999999999995E-4</v>
      </c>
    </row>
    <row r="181" spans="1:7" outlineLevel="1" x14ac:dyDescent="0.25">
      <c r="A181" s="91" t="s">
        <v>678</v>
      </c>
      <c r="B181" s="114"/>
      <c r="C181" s="124"/>
      <c r="D181" s="124"/>
      <c r="E181" s="125"/>
      <c r="F181" s="124"/>
    </row>
    <row r="182" spans="1:7" outlineLevel="1" x14ac:dyDescent="0.25">
      <c r="A182" s="91" t="s">
        <v>679</v>
      </c>
      <c r="B182" s="114"/>
      <c r="C182" s="124"/>
      <c r="D182" s="124"/>
      <c r="E182" s="125"/>
      <c r="F182" s="124"/>
    </row>
    <row r="183" spans="1:7" outlineLevel="1" x14ac:dyDescent="0.25">
      <c r="A183" s="91" t="s">
        <v>680</v>
      </c>
      <c r="B183" s="114"/>
      <c r="C183" s="124"/>
      <c r="D183" s="124"/>
      <c r="E183" s="125"/>
      <c r="F183" s="124"/>
    </row>
    <row r="184" spans="1:7" outlineLevel="1" x14ac:dyDescent="0.25">
      <c r="A184" s="91" t="s">
        <v>681</v>
      </c>
      <c r="B184" s="114"/>
      <c r="C184" s="124"/>
      <c r="D184" s="124"/>
      <c r="E184" s="125"/>
      <c r="F184" s="124"/>
    </row>
    <row r="185" spans="1:7" ht="18.75" x14ac:dyDescent="0.25">
      <c r="A185" s="115"/>
      <c r="B185" s="116" t="s">
        <v>477</v>
      </c>
      <c r="C185" s="115"/>
      <c r="D185" s="115"/>
      <c r="E185" s="115"/>
      <c r="F185" s="117"/>
      <c r="G185" s="117"/>
    </row>
    <row r="186" spans="1:7" ht="15" customHeight="1" x14ac:dyDescent="0.25">
      <c r="A186" s="102"/>
      <c r="B186" s="103" t="s">
        <v>682</v>
      </c>
      <c r="C186" s="102" t="s">
        <v>683</v>
      </c>
      <c r="D186" s="102" t="s">
        <v>684</v>
      </c>
      <c r="E186" s="109"/>
      <c r="F186" s="102" t="s">
        <v>512</v>
      </c>
      <c r="G186" s="102" t="s">
        <v>685</v>
      </c>
    </row>
    <row r="187" spans="1:7" x14ac:dyDescent="0.25">
      <c r="A187" s="91" t="s">
        <v>686</v>
      </c>
      <c r="B187" s="112" t="s">
        <v>687</v>
      </c>
      <c r="C187" s="221">
        <v>139.65799999999999</v>
      </c>
      <c r="D187" s="148">
        <v>143532</v>
      </c>
      <c r="E187" s="118"/>
      <c r="F187" s="222">
        <v>0.69779999999999998</v>
      </c>
      <c r="G187" s="222">
        <v>0.94679999999999997</v>
      </c>
    </row>
    <row r="188" spans="1:7" x14ac:dyDescent="0.25">
      <c r="A188" s="118"/>
      <c r="B188" s="120"/>
      <c r="C188" s="118"/>
      <c r="D188" s="118"/>
      <c r="E188" s="118"/>
      <c r="F188" s="119"/>
      <c r="G188" s="119"/>
    </row>
    <row r="189" spans="1:7" x14ac:dyDescent="0.25">
      <c r="B189" s="112" t="s">
        <v>688</v>
      </c>
      <c r="C189" s="118"/>
      <c r="D189" s="118"/>
      <c r="E189" s="118"/>
      <c r="F189" s="119"/>
      <c r="G189" s="119"/>
    </row>
    <row r="190" spans="1:7" x14ac:dyDescent="0.25">
      <c r="A190" s="91" t="s">
        <v>689</v>
      </c>
      <c r="B190" s="112" t="s">
        <v>1229</v>
      </c>
      <c r="C190" s="145">
        <v>10527.5</v>
      </c>
      <c r="D190" s="148">
        <v>128305</v>
      </c>
      <c r="E190" s="118"/>
      <c r="F190" s="105">
        <f>IF($C$214=0,"",IF(C190="[for completion]","",IF(C190="","",C190/$C$214)))</f>
        <v>0.52518021501085033</v>
      </c>
      <c r="G190" s="105">
        <f>IF($D$214=0,"",IF(D190="[for completion]","",IF(D190="","",D190/$D$214)))</f>
        <v>0.8939121589610679</v>
      </c>
    </row>
    <row r="191" spans="1:7" x14ac:dyDescent="0.25">
      <c r="A191" s="91" t="s">
        <v>690</v>
      </c>
      <c r="B191" s="112" t="s">
        <v>1230</v>
      </c>
      <c r="C191" s="145">
        <v>3992.5</v>
      </c>
      <c r="D191" s="148">
        <v>12237</v>
      </c>
      <c r="E191" s="118"/>
      <c r="F191" s="105">
        <f t="shared" ref="F191:F213" si="1">IF($C$214=0,"",IF(C191="[for completion]","",IF(C191="","",C191/$C$214)))</f>
        <v>0.19917188396398194</v>
      </c>
      <c r="G191" s="105">
        <f t="shared" ref="G191:G213" si="2">IF($D$214=0,"",IF(D191="[for completion]","",IF(D191="","",D191/$D$214)))</f>
        <v>8.5256249477468446E-2</v>
      </c>
    </row>
    <row r="192" spans="1:7" x14ac:dyDescent="0.25">
      <c r="A192" s="91" t="s">
        <v>691</v>
      </c>
      <c r="B192" s="112" t="s">
        <v>1231</v>
      </c>
      <c r="C192" s="145">
        <v>3347.7</v>
      </c>
      <c r="D192" s="148">
        <v>2891</v>
      </c>
      <c r="E192" s="118"/>
      <c r="F192" s="105">
        <f t="shared" si="1"/>
        <v>0.16700506348058167</v>
      </c>
      <c r="G192" s="105">
        <f t="shared" si="2"/>
        <v>2.0141849901067359E-2</v>
      </c>
    </row>
    <row r="193" spans="1:7" x14ac:dyDescent="0.25">
      <c r="A193" s="91" t="s">
        <v>692</v>
      </c>
      <c r="B193" s="112" t="s">
        <v>1232</v>
      </c>
      <c r="C193" s="145">
        <v>2177.8000000000002</v>
      </c>
      <c r="D193" s="148">
        <v>99</v>
      </c>
      <c r="E193" s="118"/>
      <c r="F193" s="105">
        <f t="shared" si="1"/>
        <v>0.10864283754458608</v>
      </c>
      <c r="G193" s="105">
        <f t="shared" si="2"/>
        <v>6.897416603962879E-4</v>
      </c>
    </row>
    <row r="194" spans="1:7" x14ac:dyDescent="0.25">
      <c r="A194" s="91" t="s">
        <v>693</v>
      </c>
      <c r="B194" s="112" t="s">
        <v>955</v>
      </c>
      <c r="C194" s="145" t="s">
        <v>955</v>
      </c>
      <c r="D194" s="148" t="s">
        <v>955</v>
      </c>
      <c r="E194" s="118"/>
      <c r="F194" s="144" t="e">
        <f t="shared" si="1"/>
        <v>#VALUE!</v>
      </c>
      <c r="G194" s="144" t="e">
        <f t="shared" si="2"/>
        <v>#VALUE!</v>
      </c>
    </row>
    <row r="195" spans="1:7" x14ac:dyDescent="0.25">
      <c r="A195" s="91" t="s">
        <v>694</v>
      </c>
      <c r="B195" s="112" t="s">
        <v>955</v>
      </c>
      <c r="C195" s="145" t="s">
        <v>955</v>
      </c>
      <c r="D195" s="148" t="s">
        <v>955</v>
      </c>
      <c r="E195" s="118"/>
      <c r="F195" s="144" t="e">
        <f t="shared" si="1"/>
        <v>#VALUE!</v>
      </c>
      <c r="G195" s="144" t="e">
        <f t="shared" si="2"/>
        <v>#VALUE!</v>
      </c>
    </row>
    <row r="196" spans="1:7" x14ac:dyDescent="0.25">
      <c r="A196" s="91" t="s">
        <v>695</v>
      </c>
      <c r="B196" s="112" t="s">
        <v>955</v>
      </c>
      <c r="C196" s="145" t="s">
        <v>955</v>
      </c>
      <c r="D196" s="148" t="s">
        <v>955</v>
      </c>
      <c r="E196" s="118"/>
      <c r="F196" s="144" t="e">
        <f t="shared" si="1"/>
        <v>#VALUE!</v>
      </c>
      <c r="G196" s="144" t="e">
        <f t="shared" si="2"/>
        <v>#VALUE!</v>
      </c>
    </row>
    <row r="197" spans="1:7" x14ac:dyDescent="0.25">
      <c r="A197" s="91" t="s">
        <v>696</v>
      </c>
      <c r="B197" s="112" t="s">
        <v>955</v>
      </c>
      <c r="C197" s="145" t="s">
        <v>955</v>
      </c>
      <c r="D197" s="148" t="s">
        <v>955</v>
      </c>
      <c r="E197" s="118"/>
      <c r="F197" s="144" t="e">
        <f t="shared" si="1"/>
        <v>#VALUE!</v>
      </c>
      <c r="G197" s="144" t="e">
        <f t="shared" si="2"/>
        <v>#VALUE!</v>
      </c>
    </row>
    <row r="198" spans="1:7" x14ac:dyDescent="0.25">
      <c r="A198" s="91" t="s">
        <v>697</v>
      </c>
      <c r="B198" s="112" t="s">
        <v>955</v>
      </c>
      <c r="C198" s="145" t="s">
        <v>955</v>
      </c>
      <c r="D198" s="148" t="s">
        <v>955</v>
      </c>
      <c r="E198" s="118"/>
      <c r="F198" s="144" t="e">
        <f t="shared" si="1"/>
        <v>#VALUE!</v>
      </c>
      <c r="G198" s="144" t="e">
        <f t="shared" si="2"/>
        <v>#VALUE!</v>
      </c>
    </row>
    <row r="199" spans="1:7" x14ac:dyDescent="0.25">
      <c r="A199" s="91" t="s">
        <v>698</v>
      </c>
      <c r="B199" s="112" t="s">
        <v>955</v>
      </c>
      <c r="C199" s="145" t="s">
        <v>955</v>
      </c>
      <c r="D199" s="148" t="s">
        <v>955</v>
      </c>
      <c r="E199" s="112"/>
      <c r="F199" s="144" t="e">
        <f t="shared" si="1"/>
        <v>#VALUE!</v>
      </c>
      <c r="G199" s="144" t="e">
        <f t="shared" si="2"/>
        <v>#VALUE!</v>
      </c>
    </row>
    <row r="200" spans="1:7" x14ac:dyDescent="0.25">
      <c r="A200" s="91" t="s">
        <v>699</v>
      </c>
      <c r="B200" s="112" t="s">
        <v>955</v>
      </c>
      <c r="C200" s="145" t="s">
        <v>955</v>
      </c>
      <c r="D200" s="148" t="s">
        <v>955</v>
      </c>
      <c r="E200" s="112"/>
      <c r="F200" s="144" t="e">
        <f t="shared" si="1"/>
        <v>#VALUE!</v>
      </c>
      <c r="G200" s="144" t="e">
        <f t="shared" si="2"/>
        <v>#VALUE!</v>
      </c>
    </row>
    <row r="201" spans="1:7" x14ac:dyDescent="0.25">
      <c r="A201" s="91" t="s">
        <v>700</v>
      </c>
      <c r="B201" s="112" t="s">
        <v>955</v>
      </c>
      <c r="C201" s="145" t="s">
        <v>955</v>
      </c>
      <c r="D201" s="148" t="s">
        <v>955</v>
      </c>
      <c r="E201" s="112"/>
      <c r="F201" s="144" t="e">
        <f t="shared" si="1"/>
        <v>#VALUE!</v>
      </c>
      <c r="G201" s="144" t="e">
        <f t="shared" si="2"/>
        <v>#VALUE!</v>
      </c>
    </row>
    <row r="202" spans="1:7" x14ac:dyDescent="0.25">
      <c r="A202" s="91" t="s">
        <v>701</v>
      </c>
      <c r="B202" s="112" t="s">
        <v>955</v>
      </c>
      <c r="C202" s="145" t="s">
        <v>955</v>
      </c>
      <c r="D202" s="148" t="s">
        <v>955</v>
      </c>
      <c r="E202" s="112"/>
      <c r="F202" s="144" t="e">
        <f t="shared" si="1"/>
        <v>#VALUE!</v>
      </c>
      <c r="G202" s="144" t="e">
        <f t="shared" si="2"/>
        <v>#VALUE!</v>
      </c>
    </row>
    <row r="203" spans="1:7" x14ac:dyDescent="0.25">
      <c r="A203" s="91" t="s">
        <v>702</v>
      </c>
      <c r="B203" s="112" t="s">
        <v>955</v>
      </c>
      <c r="C203" s="145" t="s">
        <v>955</v>
      </c>
      <c r="D203" s="148" t="s">
        <v>955</v>
      </c>
      <c r="E203" s="112"/>
      <c r="F203" s="144" t="e">
        <f t="shared" si="1"/>
        <v>#VALUE!</v>
      </c>
      <c r="G203" s="144" t="e">
        <f t="shared" si="2"/>
        <v>#VALUE!</v>
      </c>
    </row>
    <row r="204" spans="1:7" x14ac:dyDescent="0.25">
      <c r="A204" s="91" t="s">
        <v>703</v>
      </c>
      <c r="B204" s="112" t="s">
        <v>955</v>
      </c>
      <c r="C204" s="145" t="s">
        <v>955</v>
      </c>
      <c r="D204" s="148" t="s">
        <v>955</v>
      </c>
      <c r="E204" s="112"/>
      <c r="F204" s="144" t="e">
        <f t="shared" si="1"/>
        <v>#VALUE!</v>
      </c>
      <c r="G204" s="144" t="e">
        <f t="shared" si="2"/>
        <v>#VALUE!</v>
      </c>
    </row>
    <row r="205" spans="1:7" x14ac:dyDescent="0.25">
      <c r="A205" s="91" t="s">
        <v>704</v>
      </c>
      <c r="B205" s="112" t="s">
        <v>955</v>
      </c>
      <c r="C205" s="145" t="s">
        <v>955</v>
      </c>
      <c r="D205" s="148" t="s">
        <v>955</v>
      </c>
      <c r="F205" s="144" t="e">
        <f t="shared" si="1"/>
        <v>#VALUE!</v>
      </c>
      <c r="G205" s="144" t="e">
        <f t="shared" si="2"/>
        <v>#VALUE!</v>
      </c>
    </row>
    <row r="206" spans="1:7" x14ac:dyDescent="0.25">
      <c r="A206" s="91" t="s">
        <v>705</v>
      </c>
      <c r="B206" s="112" t="s">
        <v>955</v>
      </c>
      <c r="C206" s="145" t="s">
        <v>955</v>
      </c>
      <c r="D206" s="148" t="s">
        <v>955</v>
      </c>
      <c r="E206" s="107"/>
      <c r="F206" s="144" t="e">
        <f t="shared" si="1"/>
        <v>#VALUE!</v>
      </c>
      <c r="G206" s="144" t="e">
        <f t="shared" si="2"/>
        <v>#VALUE!</v>
      </c>
    </row>
    <row r="207" spans="1:7" x14ac:dyDescent="0.25">
      <c r="A207" s="91" t="s">
        <v>706</v>
      </c>
      <c r="B207" s="112" t="s">
        <v>955</v>
      </c>
      <c r="C207" s="145" t="s">
        <v>955</v>
      </c>
      <c r="D207" s="148" t="s">
        <v>955</v>
      </c>
      <c r="E207" s="107"/>
      <c r="F207" s="144" t="e">
        <f t="shared" si="1"/>
        <v>#VALUE!</v>
      </c>
      <c r="G207" s="144" t="e">
        <f t="shared" si="2"/>
        <v>#VALUE!</v>
      </c>
    </row>
    <row r="208" spans="1:7" x14ac:dyDescent="0.25">
      <c r="A208" s="91" t="s">
        <v>707</v>
      </c>
      <c r="B208" s="112" t="s">
        <v>955</v>
      </c>
      <c r="C208" s="145" t="s">
        <v>955</v>
      </c>
      <c r="D208" s="148" t="s">
        <v>955</v>
      </c>
      <c r="E208" s="107"/>
      <c r="F208" s="144" t="e">
        <f t="shared" si="1"/>
        <v>#VALUE!</v>
      </c>
      <c r="G208" s="144" t="e">
        <f t="shared" si="2"/>
        <v>#VALUE!</v>
      </c>
    </row>
    <row r="209" spans="1:7" x14ac:dyDescent="0.25">
      <c r="A209" s="91" t="s">
        <v>708</v>
      </c>
      <c r="B209" s="112" t="s">
        <v>955</v>
      </c>
      <c r="C209" s="145" t="s">
        <v>955</v>
      </c>
      <c r="D209" s="148" t="s">
        <v>955</v>
      </c>
      <c r="E209" s="107"/>
      <c r="F209" s="144" t="e">
        <f t="shared" si="1"/>
        <v>#VALUE!</v>
      </c>
      <c r="G209" s="144" t="e">
        <f t="shared" si="2"/>
        <v>#VALUE!</v>
      </c>
    </row>
    <row r="210" spans="1:7" x14ac:dyDescent="0.25">
      <c r="A210" s="91" t="s">
        <v>709</v>
      </c>
      <c r="B210" s="112" t="s">
        <v>955</v>
      </c>
      <c r="C210" s="145" t="s">
        <v>955</v>
      </c>
      <c r="D210" s="148" t="s">
        <v>955</v>
      </c>
      <c r="E210" s="107"/>
      <c r="F210" s="144" t="e">
        <f t="shared" si="1"/>
        <v>#VALUE!</v>
      </c>
      <c r="G210" s="144" t="e">
        <f t="shared" si="2"/>
        <v>#VALUE!</v>
      </c>
    </row>
    <row r="211" spans="1:7" x14ac:dyDescent="0.25">
      <c r="A211" s="91" t="s">
        <v>710</v>
      </c>
      <c r="B211" s="112" t="s">
        <v>955</v>
      </c>
      <c r="C211" s="145" t="s">
        <v>955</v>
      </c>
      <c r="D211" s="148" t="s">
        <v>955</v>
      </c>
      <c r="E211" s="107"/>
      <c r="F211" s="144" t="e">
        <f t="shared" si="1"/>
        <v>#VALUE!</v>
      </c>
      <c r="G211" s="144" t="e">
        <f t="shared" si="2"/>
        <v>#VALUE!</v>
      </c>
    </row>
    <row r="212" spans="1:7" x14ac:dyDescent="0.25">
      <c r="A212" s="91" t="s">
        <v>711</v>
      </c>
      <c r="B212" s="112" t="s">
        <v>955</v>
      </c>
      <c r="C212" s="145" t="s">
        <v>955</v>
      </c>
      <c r="D212" s="148" t="s">
        <v>955</v>
      </c>
      <c r="E212" s="107"/>
      <c r="F212" s="144" t="e">
        <f t="shared" si="1"/>
        <v>#VALUE!</v>
      </c>
      <c r="G212" s="144" t="e">
        <f t="shared" si="2"/>
        <v>#VALUE!</v>
      </c>
    </row>
    <row r="213" spans="1:7" x14ac:dyDescent="0.25">
      <c r="A213" s="91" t="s">
        <v>712</v>
      </c>
      <c r="B213" s="112" t="s">
        <v>955</v>
      </c>
      <c r="C213" s="145" t="s">
        <v>955</v>
      </c>
      <c r="D213" s="148" t="s">
        <v>955</v>
      </c>
      <c r="E213" s="107"/>
      <c r="F213" s="144" t="e">
        <f t="shared" si="1"/>
        <v>#VALUE!</v>
      </c>
      <c r="G213" s="144" t="e">
        <f t="shared" si="2"/>
        <v>#VALUE!</v>
      </c>
    </row>
    <row r="214" spans="1:7" x14ac:dyDescent="0.25">
      <c r="A214" s="91" t="s">
        <v>713</v>
      </c>
      <c r="B214" s="121" t="s">
        <v>97</v>
      </c>
      <c r="C214" s="151">
        <f>SUM(C190:C213)</f>
        <v>20045.5</v>
      </c>
      <c r="D214" s="149">
        <f>SUM(D190:D213)</f>
        <v>143532</v>
      </c>
      <c r="E214" s="107"/>
      <c r="F214" s="150" t="e">
        <f>SUM(F190:F213)</f>
        <v>#VALUE!</v>
      </c>
      <c r="G214" s="150" t="e">
        <f>SUM(G190:G213)</f>
        <v>#VALUE!</v>
      </c>
    </row>
    <row r="215" spans="1:7" ht="15" customHeight="1" x14ac:dyDescent="0.25">
      <c r="A215" s="102"/>
      <c r="B215" s="103" t="s">
        <v>714</v>
      </c>
      <c r="C215" s="102" t="s">
        <v>683</v>
      </c>
      <c r="D215" s="102" t="s">
        <v>684</v>
      </c>
      <c r="E215" s="109"/>
      <c r="F215" s="102" t="s">
        <v>512</v>
      </c>
      <c r="G215" s="102" t="s">
        <v>685</v>
      </c>
    </row>
    <row r="216" spans="1:7" x14ac:dyDescent="0.25">
      <c r="A216" s="91" t="s">
        <v>715</v>
      </c>
      <c r="B216" s="91" t="s">
        <v>716</v>
      </c>
      <c r="C216" s="216">
        <v>0.4113</v>
      </c>
      <c r="F216" s="147"/>
      <c r="G216" s="147"/>
    </row>
    <row r="217" spans="1:7" x14ac:dyDescent="0.25">
      <c r="F217" s="147"/>
      <c r="G217" s="147"/>
    </row>
    <row r="218" spans="1:7" x14ac:dyDescent="0.25">
      <c r="B218" s="112" t="s">
        <v>717</v>
      </c>
      <c r="F218" s="147"/>
      <c r="G218" s="147"/>
    </row>
    <row r="219" spans="1:7" x14ac:dyDescent="0.25">
      <c r="A219" s="91" t="s">
        <v>718</v>
      </c>
      <c r="B219" s="91" t="s">
        <v>719</v>
      </c>
      <c r="C219" s="145">
        <v>4098.1000000000004</v>
      </c>
      <c r="D219" s="148" t="s">
        <v>958</v>
      </c>
      <c r="F219" s="105">
        <f t="shared" ref="F219:F233" si="3">IF($C$227=0,"",IF(C219="[for completion]","",C219/$C$227))</f>
        <v>0.20443989922925346</v>
      </c>
      <c r="G219" s="144" t="str">
        <f t="shared" ref="G219:G233" si="4">IF($D$227=0,"",IF(D219="[for completion]","",D219/$D$227))</f>
        <v/>
      </c>
    </row>
    <row r="220" spans="1:7" x14ac:dyDescent="0.25">
      <c r="A220" s="91" t="s">
        <v>720</v>
      </c>
      <c r="B220" s="91" t="s">
        <v>721</v>
      </c>
      <c r="C220" s="145">
        <v>2385.3000000000002</v>
      </c>
      <c r="D220" s="148" t="s">
        <v>958</v>
      </c>
      <c r="F220" s="105">
        <f t="shared" si="3"/>
        <v>0.11899428799481181</v>
      </c>
      <c r="G220" s="144" t="str">
        <f t="shared" si="4"/>
        <v/>
      </c>
    </row>
    <row r="221" spans="1:7" x14ac:dyDescent="0.25">
      <c r="A221" s="91" t="s">
        <v>722</v>
      </c>
      <c r="B221" s="91" t="s">
        <v>723</v>
      </c>
      <c r="C221" s="145">
        <v>13562.1</v>
      </c>
      <c r="D221" s="148" t="s">
        <v>958</v>
      </c>
      <c r="F221" s="105">
        <f t="shared" si="3"/>
        <v>0.67656581277593475</v>
      </c>
      <c r="G221" s="144" t="str">
        <f t="shared" si="4"/>
        <v/>
      </c>
    </row>
    <row r="222" spans="1:7" x14ac:dyDescent="0.25">
      <c r="A222" s="91" t="s">
        <v>724</v>
      </c>
      <c r="B222" s="91" t="s">
        <v>725</v>
      </c>
      <c r="C222" s="145" t="s">
        <v>952</v>
      </c>
      <c r="D222" s="148" t="s">
        <v>952</v>
      </c>
      <c r="F222" s="144" t="e">
        <f t="shared" si="3"/>
        <v>#VALUE!</v>
      </c>
      <c r="G222" s="144" t="str">
        <f t="shared" si="4"/>
        <v/>
      </c>
    </row>
    <row r="223" spans="1:7" x14ac:dyDescent="0.25">
      <c r="A223" s="91" t="s">
        <v>726</v>
      </c>
      <c r="B223" s="91" t="s">
        <v>727</v>
      </c>
      <c r="C223" s="145" t="s">
        <v>952</v>
      </c>
      <c r="D223" s="148" t="s">
        <v>952</v>
      </c>
      <c r="F223" s="144" t="e">
        <f t="shared" si="3"/>
        <v>#VALUE!</v>
      </c>
      <c r="G223" s="144" t="str">
        <f t="shared" si="4"/>
        <v/>
      </c>
    </row>
    <row r="224" spans="1:7" x14ac:dyDescent="0.25">
      <c r="A224" s="91" t="s">
        <v>728</v>
      </c>
      <c r="B224" s="91" t="s">
        <v>729</v>
      </c>
      <c r="C224" s="145" t="s">
        <v>952</v>
      </c>
      <c r="D224" s="148" t="s">
        <v>952</v>
      </c>
      <c r="F224" s="144" t="e">
        <f t="shared" si="3"/>
        <v>#VALUE!</v>
      </c>
      <c r="G224" s="144" t="str">
        <f t="shared" si="4"/>
        <v/>
      </c>
    </row>
    <row r="225" spans="1:7" x14ac:dyDescent="0.25">
      <c r="A225" s="91" t="s">
        <v>730</v>
      </c>
      <c r="B225" s="91" t="s">
        <v>731</v>
      </c>
      <c r="C225" s="145" t="s">
        <v>952</v>
      </c>
      <c r="D225" s="148" t="s">
        <v>952</v>
      </c>
      <c r="F225" s="144" t="e">
        <f t="shared" si="3"/>
        <v>#VALUE!</v>
      </c>
      <c r="G225" s="144" t="str">
        <f t="shared" si="4"/>
        <v/>
      </c>
    </row>
    <row r="226" spans="1:7" x14ac:dyDescent="0.25">
      <c r="A226" s="91" t="s">
        <v>732</v>
      </c>
      <c r="B226" s="91" t="s">
        <v>733</v>
      </c>
      <c r="C226" s="145" t="s">
        <v>952</v>
      </c>
      <c r="D226" s="148" t="s">
        <v>952</v>
      </c>
      <c r="F226" s="144" t="e">
        <f t="shared" si="3"/>
        <v>#VALUE!</v>
      </c>
      <c r="G226" s="144" t="str">
        <f t="shared" si="4"/>
        <v/>
      </c>
    </row>
    <row r="227" spans="1:7" x14ac:dyDescent="0.25">
      <c r="A227" s="91" t="s">
        <v>734</v>
      </c>
      <c r="B227" s="121" t="s">
        <v>97</v>
      </c>
      <c r="C227" s="145">
        <f>SUM(C219:C226)</f>
        <v>20045.5</v>
      </c>
      <c r="D227" s="148">
        <f>SUM(D219:D226)</f>
        <v>0</v>
      </c>
      <c r="F227" s="124" t="e">
        <f>SUM(F219:F226)</f>
        <v>#VALUE!</v>
      </c>
      <c r="G227" s="124">
        <f>SUM(G219:G226)</f>
        <v>0</v>
      </c>
    </row>
    <row r="228" spans="1:7" outlineLevel="1" x14ac:dyDescent="0.25">
      <c r="A228" s="91" t="s">
        <v>735</v>
      </c>
      <c r="B228" s="108" t="s">
        <v>736</v>
      </c>
      <c r="C228" s="145"/>
      <c r="D228" s="148"/>
      <c r="F228" s="144">
        <f t="shared" si="3"/>
        <v>0</v>
      </c>
      <c r="G228" s="144" t="str">
        <f t="shared" si="4"/>
        <v/>
      </c>
    </row>
    <row r="229" spans="1:7" outlineLevel="1" x14ac:dyDescent="0.25">
      <c r="A229" s="91" t="s">
        <v>737</v>
      </c>
      <c r="B229" s="108" t="s">
        <v>738</v>
      </c>
      <c r="C229" s="145"/>
      <c r="D229" s="148"/>
      <c r="F229" s="144">
        <f t="shared" si="3"/>
        <v>0</v>
      </c>
      <c r="G229" s="144" t="str">
        <f t="shared" si="4"/>
        <v/>
      </c>
    </row>
    <row r="230" spans="1:7" outlineLevel="1" x14ac:dyDescent="0.25">
      <c r="A230" s="91" t="s">
        <v>739</v>
      </c>
      <c r="B230" s="108" t="s">
        <v>740</v>
      </c>
      <c r="C230" s="145"/>
      <c r="D230" s="148"/>
      <c r="F230" s="144">
        <f t="shared" si="3"/>
        <v>0</v>
      </c>
      <c r="G230" s="144" t="str">
        <f t="shared" si="4"/>
        <v/>
      </c>
    </row>
    <row r="231" spans="1:7" outlineLevel="1" x14ac:dyDescent="0.25">
      <c r="A231" s="91" t="s">
        <v>741</v>
      </c>
      <c r="B231" s="108" t="s">
        <v>742</v>
      </c>
      <c r="C231" s="145"/>
      <c r="D231" s="148"/>
      <c r="F231" s="144">
        <f t="shared" si="3"/>
        <v>0</v>
      </c>
      <c r="G231" s="144" t="str">
        <f t="shared" si="4"/>
        <v/>
      </c>
    </row>
    <row r="232" spans="1:7" outlineLevel="1" x14ac:dyDescent="0.25">
      <c r="A232" s="91" t="s">
        <v>743</v>
      </c>
      <c r="B232" s="108" t="s">
        <v>744</v>
      </c>
      <c r="C232" s="145"/>
      <c r="D232" s="148"/>
      <c r="F232" s="144">
        <f t="shared" si="3"/>
        <v>0</v>
      </c>
      <c r="G232" s="144" t="str">
        <f t="shared" si="4"/>
        <v/>
      </c>
    </row>
    <row r="233" spans="1:7" outlineLevel="1" x14ac:dyDescent="0.25">
      <c r="A233" s="91" t="s">
        <v>745</v>
      </c>
      <c r="B233" s="108" t="s">
        <v>746</v>
      </c>
      <c r="C233" s="145"/>
      <c r="D233" s="148"/>
      <c r="F233" s="144">
        <f t="shared" si="3"/>
        <v>0</v>
      </c>
      <c r="G233" s="144" t="str">
        <f t="shared" si="4"/>
        <v/>
      </c>
    </row>
    <row r="234" spans="1:7" outlineLevel="1" x14ac:dyDescent="0.25">
      <c r="A234" s="91" t="s">
        <v>747</v>
      </c>
      <c r="B234" s="108"/>
      <c r="F234" s="144"/>
      <c r="G234" s="144"/>
    </row>
    <row r="235" spans="1:7" outlineLevel="1" x14ac:dyDescent="0.25">
      <c r="A235" s="91" t="s">
        <v>748</v>
      </c>
      <c r="B235" s="108"/>
      <c r="F235" s="144"/>
      <c r="G235" s="144"/>
    </row>
    <row r="236" spans="1:7" outlineLevel="1" x14ac:dyDescent="0.25">
      <c r="A236" s="91" t="s">
        <v>749</v>
      </c>
      <c r="B236" s="108"/>
      <c r="F236" s="144"/>
      <c r="G236" s="144"/>
    </row>
    <row r="237" spans="1:7" ht="15" customHeight="1" x14ac:dyDescent="0.25">
      <c r="A237" s="102"/>
      <c r="B237" s="103" t="s">
        <v>750</v>
      </c>
      <c r="C237" s="102" t="s">
        <v>683</v>
      </c>
      <c r="D237" s="102" t="s">
        <v>684</v>
      </c>
      <c r="E237" s="109"/>
      <c r="F237" s="102" t="s">
        <v>512</v>
      </c>
      <c r="G237" s="102" t="s">
        <v>685</v>
      </c>
    </row>
    <row r="238" spans="1:7" x14ac:dyDescent="0.25">
      <c r="A238" s="91" t="s">
        <v>751</v>
      </c>
      <c r="B238" s="91" t="s">
        <v>716</v>
      </c>
      <c r="C238" s="124" t="s">
        <v>952</v>
      </c>
      <c r="F238" s="147"/>
      <c r="G238" s="147"/>
    </row>
    <row r="239" spans="1:7" x14ac:dyDescent="0.25">
      <c r="F239" s="147"/>
      <c r="G239" s="147"/>
    </row>
    <row r="240" spans="1:7" x14ac:dyDescent="0.25">
      <c r="B240" s="112" t="s">
        <v>717</v>
      </c>
      <c r="F240" s="147"/>
      <c r="G240" s="147"/>
    </row>
    <row r="241" spans="1:7" x14ac:dyDescent="0.25">
      <c r="A241" s="91" t="s">
        <v>752</v>
      </c>
      <c r="B241" s="91" t="s">
        <v>719</v>
      </c>
      <c r="C241" s="145" t="s">
        <v>952</v>
      </c>
      <c r="D241" s="148" t="s">
        <v>952</v>
      </c>
      <c r="F241" s="144" t="str">
        <f>IF($C$249=0,"",IF(C241="[Mark as ND1 if not relevant]","",C241/$C$249))</f>
        <v/>
      </c>
      <c r="G241" s="144" t="str">
        <f>IF($D$249=0,"",IF(D241="[Mark as ND1 if not relevant]","",D241/$D$249))</f>
        <v/>
      </c>
    </row>
    <row r="242" spans="1:7" x14ac:dyDescent="0.25">
      <c r="A242" s="91" t="s">
        <v>753</v>
      </c>
      <c r="B242" s="91" t="s">
        <v>721</v>
      </c>
      <c r="C242" s="145" t="s">
        <v>952</v>
      </c>
      <c r="D242" s="148" t="s">
        <v>952</v>
      </c>
      <c r="F242" s="144" t="str">
        <f t="shared" ref="F242:F248" si="5">IF($C$249=0,"",IF(C242="[Mark as ND1 if not relevant]","",C242/$C$249))</f>
        <v/>
      </c>
      <c r="G242" s="144" t="str">
        <f t="shared" ref="G242:G248" si="6">IF($D$249=0,"",IF(D242="[Mark as ND1 if not relevant]","",D242/$D$249))</f>
        <v/>
      </c>
    </row>
    <row r="243" spans="1:7" x14ac:dyDescent="0.25">
      <c r="A243" s="91" t="s">
        <v>754</v>
      </c>
      <c r="B243" s="91" t="s">
        <v>723</v>
      </c>
      <c r="C243" s="145" t="s">
        <v>952</v>
      </c>
      <c r="D243" s="148" t="s">
        <v>952</v>
      </c>
      <c r="F243" s="144" t="str">
        <f t="shared" si="5"/>
        <v/>
      </c>
      <c r="G243" s="144" t="str">
        <f t="shared" si="6"/>
        <v/>
      </c>
    </row>
    <row r="244" spans="1:7" x14ac:dyDescent="0.25">
      <c r="A244" s="91" t="s">
        <v>755</v>
      </c>
      <c r="B244" s="91" t="s">
        <v>725</v>
      </c>
      <c r="C244" s="145" t="s">
        <v>952</v>
      </c>
      <c r="D244" s="148" t="s">
        <v>952</v>
      </c>
      <c r="F244" s="144" t="str">
        <f t="shared" si="5"/>
        <v/>
      </c>
      <c r="G244" s="144" t="str">
        <f t="shared" si="6"/>
        <v/>
      </c>
    </row>
    <row r="245" spans="1:7" x14ac:dyDescent="0.25">
      <c r="A245" s="91" t="s">
        <v>756</v>
      </c>
      <c r="B245" s="91" t="s">
        <v>727</v>
      </c>
      <c r="C245" s="145" t="s">
        <v>952</v>
      </c>
      <c r="D245" s="148" t="s">
        <v>952</v>
      </c>
      <c r="F245" s="144" t="str">
        <f t="shared" si="5"/>
        <v/>
      </c>
      <c r="G245" s="144" t="str">
        <f t="shared" si="6"/>
        <v/>
      </c>
    </row>
    <row r="246" spans="1:7" x14ac:dyDescent="0.25">
      <c r="A246" s="91" t="s">
        <v>757</v>
      </c>
      <c r="B246" s="91" t="s">
        <v>729</v>
      </c>
      <c r="C246" s="145" t="s">
        <v>952</v>
      </c>
      <c r="D246" s="148" t="s">
        <v>952</v>
      </c>
      <c r="F246" s="144" t="str">
        <f t="shared" si="5"/>
        <v/>
      </c>
      <c r="G246" s="144" t="str">
        <f t="shared" si="6"/>
        <v/>
      </c>
    </row>
    <row r="247" spans="1:7" x14ac:dyDescent="0.25">
      <c r="A247" s="91" t="s">
        <v>758</v>
      </c>
      <c r="B247" s="91" t="s">
        <v>731</v>
      </c>
      <c r="C247" s="145" t="s">
        <v>952</v>
      </c>
      <c r="D247" s="148" t="s">
        <v>952</v>
      </c>
      <c r="F247" s="144" t="str">
        <f t="shared" si="5"/>
        <v/>
      </c>
      <c r="G247" s="144" t="str">
        <f t="shared" si="6"/>
        <v/>
      </c>
    </row>
    <row r="248" spans="1:7" x14ac:dyDescent="0.25">
      <c r="A248" s="91" t="s">
        <v>759</v>
      </c>
      <c r="B248" s="91" t="s">
        <v>733</v>
      </c>
      <c r="C248" s="145" t="s">
        <v>952</v>
      </c>
      <c r="D248" s="148" t="s">
        <v>952</v>
      </c>
      <c r="F248" s="144" t="str">
        <f t="shared" si="5"/>
        <v/>
      </c>
      <c r="G248" s="144" t="str">
        <f t="shared" si="6"/>
        <v/>
      </c>
    </row>
    <row r="249" spans="1:7" x14ac:dyDescent="0.25">
      <c r="A249" s="91" t="s">
        <v>760</v>
      </c>
      <c r="B249" s="121" t="s">
        <v>97</v>
      </c>
      <c r="C249" s="145">
        <f>SUM(C241:C248)</f>
        <v>0</v>
      </c>
      <c r="D249" s="148">
        <f>SUM(D241:D248)</f>
        <v>0</v>
      </c>
      <c r="F249" s="124">
        <f>SUM(F241:F248)</f>
        <v>0</v>
      </c>
      <c r="G249" s="124">
        <f>SUM(G241:G248)</f>
        <v>0</v>
      </c>
    </row>
    <row r="250" spans="1:7" outlineLevel="1" x14ac:dyDescent="0.25">
      <c r="A250" s="91" t="s">
        <v>761</v>
      </c>
      <c r="B250" s="108" t="s">
        <v>736</v>
      </c>
      <c r="C250" s="145"/>
      <c r="D250" s="148"/>
      <c r="F250" s="144" t="str">
        <f t="shared" ref="F250:F255" si="7">IF($C$249=0,"",IF(C250="[for completion]","",C250/$C$249))</f>
        <v/>
      </c>
      <c r="G250" s="144" t="str">
        <f t="shared" ref="G250:G255" si="8">IF($D$249=0,"",IF(D250="[for completion]","",D250/$D$249))</f>
        <v/>
      </c>
    </row>
    <row r="251" spans="1:7" outlineLevel="1" x14ac:dyDescent="0.25">
      <c r="A251" s="91" t="s">
        <v>762</v>
      </c>
      <c r="B251" s="108" t="s">
        <v>738</v>
      </c>
      <c r="C251" s="145"/>
      <c r="D251" s="148"/>
      <c r="F251" s="144" t="str">
        <f t="shared" si="7"/>
        <v/>
      </c>
      <c r="G251" s="144" t="str">
        <f t="shared" si="8"/>
        <v/>
      </c>
    </row>
    <row r="252" spans="1:7" outlineLevel="1" x14ac:dyDescent="0.25">
      <c r="A252" s="91" t="s">
        <v>763</v>
      </c>
      <c r="B252" s="108" t="s">
        <v>740</v>
      </c>
      <c r="C252" s="145"/>
      <c r="D252" s="148"/>
      <c r="F252" s="144" t="str">
        <f t="shared" si="7"/>
        <v/>
      </c>
      <c r="G252" s="144" t="str">
        <f t="shared" si="8"/>
        <v/>
      </c>
    </row>
    <row r="253" spans="1:7" outlineLevel="1" x14ac:dyDescent="0.25">
      <c r="A253" s="91" t="s">
        <v>764</v>
      </c>
      <c r="B253" s="108" t="s">
        <v>742</v>
      </c>
      <c r="C253" s="145"/>
      <c r="D253" s="148"/>
      <c r="F253" s="144" t="str">
        <f t="shared" si="7"/>
        <v/>
      </c>
      <c r="G253" s="144" t="str">
        <f t="shared" si="8"/>
        <v/>
      </c>
    </row>
    <row r="254" spans="1:7" outlineLevel="1" x14ac:dyDescent="0.25">
      <c r="A254" s="91" t="s">
        <v>765</v>
      </c>
      <c r="B254" s="108" t="s">
        <v>744</v>
      </c>
      <c r="C254" s="145"/>
      <c r="D254" s="148"/>
      <c r="F254" s="144" t="str">
        <f t="shared" si="7"/>
        <v/>
      </c>
      <c r="G254" s="144" t="str">
        <f t="shared" si="8"/>
        <v/>
      </c>
    </row>
    <row r="255" spans="1:7" outlineLevel="1" x14ac:dyDescent="0.25">
      <c r="A255" s="91" t="s">
        <v>766</v>
      </c>
      <c r="B255" s="108" t="s">
        <v>746</v>
      </c>
      <c r="C255" s="145"/>
      <c r="D255" s="148"/>
      <c r="F255" s="144" t="str">
        <f t="shared" si="7"/>
        <v/>
      </c>
      <c r="G255" s="144" t="str">
        <f t="shared" si="8"/>
        <v/>
      </c>
    </row>
    <row r="256" spans="1:7" outlineLevel="1" x14ac:dyDescent="0.25">
      <c r="A256" s="91" t="s">
        <v>767</v>
      </c>
      <c r="B256" s="108"/>
      <c r="F256" s="105"/>
      <c r="G256" s="105"/>
    </row>
    <row r="257" spans="1:14" outlineLevel="1" x14ac:dyDescent="0.25">
      <c r="A257" s="91" t="s">
        <v>768</v>
      </c>
      <c r="B257" s="108"/>
      <c r="F257" s="105"/>
      <c r="G257" s="105"/>
    </row>
    <row r="258" spans="1:14" outlineLevel="1" x14ac:dyDescent="0.25">
      <c r="A258" s="91" t="s">
        <v>769</v>
      </c>
      <c r="B258" s="108"/>
      <c r="F258" s="105"/>
      <c r="G258" s="105"/>
    </row>
    <row r="259" spans="1:14" ht="15" customHeight="1" x14ac:dyDescent="0.25">
      <c r="A259" s="102"/>
      <c r="B259" s="103" t="s">
        <v>770</v>
      </c>
      <c r="C259" s="102" t="s">
        <v>512</v>
      </c>
      <c r="D259" s="102"/>
      <c r="E259" s="109"/>
      <c r="F259" s="102"/>
      <c r="G259" s="102"/>
    </row>
    <row r="260" spans="1:14" x14ac:dyDescent="0.25">
      <c r="A260" s="91" t="s">
        <v>771</v>
      </c>
      <c r="B260" s="91" t="s">
        <v>772</v>
      </c>
      <c r="C260" s="216">
        <v>0.35720000000000002</v>
      </c>
      <c r="E260" s="107"/>
      <c r="F260" s="107"/>
      <c r="G260" s="107"/>
    </row>
    <row r="261" spans="1:14" x14ac:dyDescent="0.25">
      <c r="A261" s="91" t="s">
        <v>773</v>
      </c>
      <c r="B261" s="91" t="s">
        <v>774</v>
      </c>
      <c r="C261" s="216" t="s">
        <v>958</v>
      </c>
      <c r="E261" s="107"/>
      <c r="F261" s="107"/>
    </row>
    <row r="262" spans="1:14" x14ac:dyDescent="0.25">
      <c r="A262" s="91" t="s">
        <v>775</v>
      </c>
      <c r="B262" s="91" t="s">
        <v>776</v>
      </c>
      <c r="C262" s="216">
        <v>0.59940000000000004</v>
      </c>
      <c r="E262" s="107"/>
      <c r="F262" s="107"/>
    </row>
    <row r="263" spans="1:14" x14ac:dyDescent="0.25">
      <c r="A263" s="91" t="s">
        <v>777</v>
      </c>
      <c r="B263" s="112" t="s">
        <v>972</v>
      </c>
      <c r="C263" s="216" t="s">
        <v>958</v>
      </c>
      <c r="D263" s="118"/>
      <c r="E263" s="118"/>
      <c r="F263" s="119"/>
      <c r="G263" s="119"/>
      <c r="H263" s="86"/>
      <c r="I263" s="91"/>
      <c r="J263" s="91"/>
      <c r="K263" s="91"/>
      <c r="L263" s="86"/>
      <c r="M263" s="86"/>
      <c r="N263" s="86"/>
    </row>
    <row r="264" spans="1:14" x14ac:dyDescent="0.25">
      <c r="A264" s="91" t="s">
        <v>978</v>
      </c>
      <c r="B264" s="91" t="s">
        <v>95</v>
      </c>
      <c r="C264" s="216">
        <v>4.3400000000000001E-2</v>
      </c>
      <c r="E264" s="107"/>
      <c r="F264" s="107"/>
    </row>
    <row r="265" spans="1:14" outlineLevel="1" x14ac:dyDescent="0.25">
      <c r="A265" s="91" t="s">
        <v>778</v>
      </c>
      <c r="B265" s="108" t="s">
        <v>779</v>
      </c>
      <c r="C265" s="124"/>
      <c r="E265" s="107"/>
      <c r="F265" s="107"/>
    </row>
    <row r="266" spans="1:14" outlineLevel="1" x14ac:dyDescent="0.25">
      <c r="A266" s="91" t="s">
        <v>780</v>
      </c>
      <c r="B266" s="108" t="s">
        <v>781</v>
      </c>
      <c r="C266" s="152"/>
      <c r="E266" s="107"/>
      <c r="F266" s="107"/>
    </row>
    <row r="267" spans="1:14" outlineLevel="1" x14ac:dyDescent="0.25">
      <c r="A267" s="91" t="s">
        <v>782</v>
      </c>
      <c r="B267" s="108" t="s">
        <v>783</v>
      </c>
      <c r="C267" s="216">
        <v>0.3483</v>
      </c>
      <c r="E267" s="107"/>
      <c r="F267" s="107"/>
    </row>
    <row r="268" spans="1:14" outlineLevel="1" x14ac:dyDescent="0.25">
      <c r="A268" s="91" t="s">
        <v>784</v>
      </c>
      <c r="B268" s="108" t="s">
        <v>785</v>
      </c>
      <c r="C268" s="216">
        <v>3.5999999999999999E-3</v>
      </c>
      <c r="E268" s="107"/>
      <c r="F268" s="107"/>
    </row>
    <row r="269" spans="1:14" outlineLevel="1" x14ac:dyDescent="0.25">
      <c r="A269" s="91" t="s">
        <v>786</v>
      </c>
      <c r="B269" s="108" t="s">
        <v>787</v>
      </c>
      <c r="C269" s="216">
        <v>2.8999999999999998E-3</v>
      </c>
      <c r="E269" s="107"/>
      <c r="F269" s="107"/>
    </row>
    <row r="270" spans="1:14" outlineLevel="1" x14ac:dyDescent="0.25">
      <c r="A270" s="91" t="s">
        <v>788</v>
      </c>
      <c r="B270" s="108" t="s">
        <v>99</v>
      </c>
      <c r="C270" s="124"/>
      <c r="E270" s="107"/>
      <c r="F270" s="107"/>
    </row>
    <row r="271" spans="1:14" outlineLevel="1" x14ac:dyDescent="0.25">
      <c r="A271" s="91" t="s">
        <v>789</v>
      </c>
      <c r="B271" s="108" t="s">
        <v>99</v>
      </c>
      <c r="C271" s="124"/>
      <c r="E271" s="107"/>
      <c r="F271" s="107"/>
    </row>
    <row r="272" spans="1:14" outlineLevel="1" x14ac:dyDescent="0.25">
      <c r="A272" s="91" t="s">
        <v>790</v>
      </c>
      <c r="B272" s="108" t="s">
        <v>99</v>
      </c>
      <c r="C272" s="124"/>
      <c r="E272" s="107"/>
      <c r="F272" s="107"/>
    </row>
    <row r="273" spans="1:7" outlineLevel="1" x14ac:dyDescent="0.25">
      <c r="A273" s="91" t="s">
        <v>791</v>
      </c>
      <c r="B273" s="108" t="s">
        <v>99</v>
      </c>
      <c r="C273" s="124"/>
      <c r="E273" s="107"/>
      <c r="F273" s="107"/>
    </row>
    <row r="274" spans="1:7" outlineLevel="1" x14ac:dyDescent="0.25">
      <c r="A274" s="91" t="s">
        <v>792</v>
      </c>
      <c r="B274" s="108" t="s">
        <v>99</v>
      </c>
      <c r="C274" s="124"/>
      <c r="E274" s="107"/>
      <c r="F274" s="107"/>
    </row>
    <row r="275" spans="1:7" outlineLevel="1" x14ac:dyDescent="0.25">
      <c r="A275" s="91" t="s">
        <v>793</v>
      </c>
      <c r="B275" s="108" t="s">
        <v>99</v>
      </c>
      <c r="C275" s="124"/>
      <c r="E275" s="107"/>
      <c r="F275" s="107"/>
    </row>
    <row r="276" spans="1:7" ht="15" customHeight="1" x14ac:dyDescent="0.25">
      <c r="A276" s="102"/>
      <c r="B276" s="103" t="s">
        <v>794</v>
      </c>
      <c r="C276" s="102" t="s">
        <v>512</v>
      </c>
      <c r="D276" s="102"/>
      <c r="E276" s="109"/>
      <c r="F276" s="102"/>
      <c r="G276" s="104"/>
    </row>
    <row r="277" spans="1:7" x14ac:dyDescent="0.25">
      <c r="A277" s="91" t="s">
        <v>7</v>
      </c>
      <c r="B277" s="91" t="s">
        <v>973</v>
      </c>
      <c r="C277" s="124" t="s">
        <v>952</v>
      </c>
      <c r="E277" s="86"/>
      <c r="F277" s="86"/>
    </row>
    <row r="278" spans="1:7" x14ac:dyDescent="0.25">
      <c r="A278" s="91" t="s">
        <v>795</v>
      </c>
      <c r="B278" s="91" t="s">
        <v>796</v>
      </c>
      <c r="C278" s="124" t="s">
        <v>952</v>
      </c>
      <c r="E278" s="86"/>
      <c r="F278" s="86"/>
    </row>
    <row r="279" spans="1:7" x14ac:dyDescent="0.25">
      <c r="A279" s="91" t="s">
        <v>797</v>
      </c>
      <c r="B279" s="91" t="s">
        <v>95</v>
      </c>
      <c r="C279" s="124" t="s">
        <v>952</v>
      </c>
      <c r="E279" s="86"/>
      <c r="F279" s="86"/>
    </row>
    <row r="280" spans="1:7" outlineLevel="1" x14ac:dyDescent="0.25">
      <c r="A280" s="91" t="s">
        <v>798</v>
      </c>
      <c r="C280" s="124"/>
      <c r="E280" s="86"/>
      <c r="F280" s="86"/>
    </row>
    <row r="281" spans="1:7" outlineLevel="1" x14ac:dyDescent="0.25">
      <c r="A281" s="91" t="s">
        <v>799</v>
      </c>
      <c r="C281" s="124"/>
      <c r="E281" s="86"/>
      <c r="F281" s="86"/>
    </row>
    <row r="282" spans="1:7" outlineLevel="1" x14ac:dyDescent="0.25">
      <c r="A282" s="91" t="s">
        <v>800</v>
      </c>
      <c r="C282" s="124"/>
      <c r="E282" s="86"/>
      <c r="F282" s="86"/>
    </row>
    <row r="283" spans="1:7" outlineLevel="1" x14ac:dyDescent="0.25">
      <c r="A283" s="91" t="s">
        <v>801</v>
      </c>
      <c r="C283" s="124"/>
      <c r="E283" s="86"/>
      <c r="F283" s="86"/>
    </row>
    <row r="284" spans="1:7" outlineLevel="1" x14ac:dyDescent="0.25">
      <c r="A284" s="91" t="s">
        <v>802</v>
      </c>
      <c r="C284" s="124"/>
      <c r="E284" s="86"/>
      <c r="F284" s="86"/>
    </row>
    <row r="285" spans="1:7" outlineLevel="1" x14ac:dyDescent="0.25">
      <c r="A285" s="91" t="s">
        <v>803</v>
      </c>
      <c r="C285" s="124"/>
      <c r="E285" s="86"/>
      <c r="F285" s="86"/>
    </row>
    <row r="286" spans="1:7" ht="18.75" x14ac:dyDescent="0.25">
      <c r="A286" s="115"/>
      <c r="B286" s="116" t="s">
        <v>804</v>
      </c>
      <c r="C286" s="115"/>
      <c r="D286" s="115"/>
      <c r="E286" s="115"/>
      <c r="F286" s="117"/>
      <c r="G286" s="117"/>
    </row>
    <row r="287" spans="1:7" ht="15" customHeight="1" x14ac:dyDescent="0.25">
      <c r="A287" s="102"/>
      <c r="B287" s="103" t="s">
        <v>805</v>
      </c>
      <c r="C287" s="102" t="s">
        <v>683</v>
      </c>
      <c r="D287" s="102" t="s">
        <v>684</v>
      </c>
      <c r="E287" s="102"/>
      <c r="F287" s="102" t="s">
        <v>513</v>
      </c>
      <c r="G287" s="102" t="s">
        <v>685</v>
      </c>
    </row>
    <row r="288" spans="1:7" x14ac:dyDescent="0.25">
      <c r="A288" s="91" t="s">
        <v>806</v>
      </c>
      <c r="B288" s="91" t="s">
        <v>687</v>
      </c>
      <c r="C288" s="221">
        <v>1077.258</v>
      </c>
      <c r="D288" s="223">
        <v>8060</v>
      </c>
      <c r="E288" s="118"/>
      <c r="F288" s="224">
        <v>0.30223749624258933</v>
      </c>
      <c r="G288" s="224">
        <v>5.3169032666631484E-2</v>
      </c>
    </row>
    <row r="289" spans="1:7" x14ac:dyDescent="0.25">
      <c r="A289" s="118"/>
      <c r="D289" s="118"/>
      <c r="E289" s="118"/>
      <c r="F289" s="119"/>
      <c r="G289" s="119"/>
    </row>
    <row r="290" spans="1:7" x14ac:dyDescent="0.25">
      <c r="B290" s="91" t="s">
        <v>688</v>
      </c>
      <c r="D290" s="118"/>
      <c r="E290" s="118"/>
      <c r="F290" s="119"/>
      <c r="G290" s="119"/>
    </row>
    <row r="291" spans="1:7" x14ac:dyDescent="0.25">
      <c r="A291" s="91" t="s">
        <v>807</v>
      </c>
      <c r="B291" s="112" t="s">
        <v>1229</v>
      </c>
      <c r="C291" s="145">
        <v>374</v>
      </c>
      <c r="D291" s="148">
        <v>3938</v>
      </c>
      <c r="E291" s="118"/>
      <c r="F291" s="105">
        <f t="shared" ref="F291:F314" si="9">IF($C$315=0,"",IF(C291="[for completion]","",C291/$C$315))</f>
        <v>4.3074158959770577E-2</v>
      </c>
      <c r="G291" s="105">
        <f t="shared" ref="G291:G314" si="10">IF($D$315=0,"",IF(D291="[for completion]","",D291/$D$315))</f>
        <v>0.48858560794044664</v>
      </c>
    </row>
    <row r="292" spans="1:7" x14ac:dyDescent="0.25">
      <c r="A292" s="91" t="s">
        <v>808</v>
      </c>
      <c r="B292" s="112" t="s">
        <v>1230</v>
      </c>
      <c r="C292" s="145">
        <v>749.5</v>
      </c>
      <c r="D292" s="148">
        <v>2033</v>
      </c>
      <c r="E292" s="118"/>
      <c r="F292" s="105">
        <f t="shared" si="9"/>
        <v>8.6321075241572315E-2</v>
      </c>
      <c r="G292" s="105">
        <f t="shared" si="10"/>
        <v>0.2522332506203474</v>
      </c>
    </row>
    <row r="293" spans="1:7" x14ac:dyDescent="0.25">
      <c r="A293" s="91" t="s">
        <v>809</v>
      </c>
      <c r="B293" s="112" t="s">
        <v>1231</v>
      </c>
      <c r="C293" s="145">
        <v>3097.1</v>
      </c>
      <c r="D293" s="148">
        <v>1727</v>
      </c>
      <c r="E293" s="118"/>
      <c r="F293" s="105">
        <f t="shared" si="9"/>
        <v>0.35669780137514823</v>
      </c>
      <c r="G293" s="105">
        <f t="shared" si="10"/>
        <v>0.21426799007444169</v>
      </c>
    </row>
    <row r="294" spans="1:7" x14ac:dyDescent="0.25">
      <c r="A294" s="91" t="s">
        <v>810</v>
      </c>
      <c r="B294" s="112" t="s">
        <v>1232</v>
      </c>
      <c r="C294" s="145">
        <v>4462.1000000000004</v>
      </c>
      <c r="D294" s="148">
        <v>362</v>
      </c>
      <c r="E294" s="118"/>
      <c r="F294" s="105">
        <f t="shared" si="9"/>
        <v>0.51390696442350881</v>
      </c>
      <c r="G294" s="105">
        <f t="shared" si="10"/>
        <v>4.4913151364764266E-2</v>
      </c>
    </row>
    <row r="295" spans="1:7" x14ac:dyDescent="0.25">
      <c r="A295" s="91" t="s">
        <v>811</v>
      </c>
      <c r="B295" s="112" t="s">
        <v>955</v>
      </c>
      <c r="C295" s="145" t="s">
        <v>955</v>
      </c>
      <c r="D295" s="148" t="s">
        <v>955</v>
      </c>
      <c r="E295" s="118"/>
      <c r="F295" s="144" t="e">
        <f t="shared" si="9"/>
        <v>#VALUE!</v>
      </c>
      <c r="G295" s="144" t="e">
        <f t="shared" si="10"/>
        <v>#VALUE!</v>
      </c>
    </row>
    <row r="296" spans="1:7" x14ac:dyDescent="0.25">
      <c r="A296" s="91" t="s">
        <v>812</v>
      </c>
      <c r="B296" s="112" t="s">
        <v>955</v>
      </c>
      <c r="C296" s="145" t="s">
        <v>955</v>
      </c>
      <c r="D296" s="148" t="s">
        <v>955</v>
      </c>
      <c r="E296" s="118"/>
      <c r="F296" s="144" t="e">
        <f t="shared" si="9"/>
        <v>#VALUE!</v>
      </c>
      <c r="G296" s="144" t="e">
        <f t="shared" si="10"/>
        <v>#VALUE!</v>
      </c>
    </row>
    <row r="297" spans="1:7" x14ac:dyDescent="0.25">
      <c r="A297" s="91" t="s">
        <v>813</v>
      </c>
      <c r="B297" s="112" t="s">
        <v>955</v>
      </c>
      <c r="C297" s="145" t="s">
        <v>955</v>
      </c>
      <c r="D297" s="148" t="s">
        <v>955</v>
      </c>
      <c r="E297" s="118"/>
      <c r="F297" s="144" t="e">
        <f t="shared" si="9"/>
        <v>#VALUE!</v>
      </c>
      <c r="G297" s="144" t="e">
        <f t="shared" si="10"/>
        <v>#VALUE!</v>
      </c>
    </row>
    <row r="298" spans="1:7" x14ac:dyDescent="0.25">
      <c r="A298" s="91" t="s">
        <v>814</v>
      </c>
      <c r="B298" s="112" t="s">
        <v>955</v>
      </c>
      <c r="C298" s="145" t="s">
        <v>955</v>
      </c>
      <c r="D298" s="148" t="s">
        <v>955</v>
      </c>
      <c r="E298" s="118"/>
      <c r="F298" s="144" t="e">
        <f t="shared" si="9"/>
        <v>#VALUE!</v>
      </c>
      <c r="G298" s="144" t="e">
        <f t="shared" si="10"/>
        <v>#VALUE!</v>
      </c>
    </row>
    <row r="299" spans="1:7" x14ac:dyDescent="0.25">
      <c r="A299" s="91" t="s">
        <v>815</v>
      </c>
      <c r="B299" s="112" t="s">
        <v>955</v>
      </c>
      <c r="C299" s="145" t="s">
        <v>955</v>
      </c>
      <c r="D299" s="148" t="s">
        <v>955</v>
      </c>
      <c r="E299" s="118"/>
      <c r="F299" s="144" t="e">
        <f t="shared" si="9"/>
        <v>#VALUE!</v>
      </c>
      <c r="G299" s="144" t="e">
        <f t="shared" si="10"/>
        <v>#VALUE!</v>
      </c>
    </row>
    <row r="300" spans="1:7" x14ac:dyDescent="0.25">
      <c r="A300" s="91" t="s">
        <v>816</v>
      </c>
      <c r="B300" s="112" t="s">
        <v>955</v>
      </c>
      <c r="C300" s="145" t="s">
        <v>955</v>
      </c>
      <c r="D300" s="148" t="s">
        <v>955</v>
      </c>
      <c r="E300" s="112"/>
      <c r="F300" s="144" t="e">
        <f t="shared" si="9"/>
        <v>#VALUE!</v>
      </c>
      <c r="G300" s="144" t="e">
        <f t="shared" si="10"/>
        <v>#VALUE!</v>
      </c>
    </row>
    <row r="301" spans="1:7" x14ac:dyDescent="0.25">
      <c r="A301" s="91" t="s">
        <v>817</v>
      </c>
      <c r="B301" s="112" t="s">
        <v>955</v>
      </c>
      <c r="C301" s="145" t="s">
        <v>955</v>
      </c>
      <c r="D301" s="148" t="s">
        <v>955</v>
      </c>
      <c r="E301" s="112"/>
      <c r="F301" s="144" t="e">
        <f t="shared" si="9"/>
        <v>#VALUE!</v>
      </c>
      <c r="G301" s="144" t="e">
        <f t="shared" si="10"/>
        <v>#VALUE!</v>
      </c>
    </row>
    <row r="302" spans="1:7" x14ac:dyDescent="0.25">
      <c r="A302" s="91" t="s">
        <v>818</v>
      </c>
      <c r="B302" s="112" t="s">
        <v>955</v>
      </c>
      <c r="C302" s="145" t="s">
        <v>955</v>
      </c>
      <c r="D302" s="148" t="s">
        <v>955</v>
      </c>
      <c r="E302" s="112"/>
      <c r="F302" s="144" t="e">
        <f t="shared" si="9"/>
        <v>#VALUE!</v>
      </c>
      <c r="G302" s="144" t="e">
        <f t="shared" si="10"/>
        <v>#VALUE!</v>
      </c>
    </row>
    <row r="303" spans="1:7" x14ac:dyDescent="0.25">
      <c r="A303" s="91" t="s">
        <v>819</v>
      </c>
      <c r="B303" s="112" t="s">
        <v>955</v>
      </c>
      <c r="C303" s="145" t="s">
        <v>955</v>
      </c>
      <c r="D303" s="148" t="s">
        <v>955</v>
      </c>
      <c r="E303" s="112"/>
      <c r="F303" s="144" t="e">
        <f t="shared" si="9"/>
        <v>#VALUE!</v>
      </c>
      <c r="G303" s="144" t="e">
        <f t="shared" si="10"/>
        <v>#VALUE!</v>
      </c>
    </row>
    <row r="304" spans="1:7" x14ac:dyDescent="0.25">
      <c r="A304" s="91" t="s">
        <v>820</v>
      </c>
      <c r="B304" s="112" t="s">
        <v>955</v>
      </c>
      <c r="C304" s="145" t="s">
        <v>955</v>
      </c>
      <c r="D304" s="148" t="s">
        <v>955</v>
      </c>
      <c r="E304" s="112"/>
      <c r="F304" s="144" t="e">
        <f t="shared" si="9"/>
        <v>#VALUE!</v>
      </c>
      <c r="G304" s="144" t="e">
        <f t="shared" si="10"/>
        <v>#VALUE!</v>
      </c>
    </row>
    <row r="305" spans="1:7" x14ac:dyDescent="0.25">
      <c r="A305" s="91" t="s">
        <v>821</v>
      </c>
      <c r="B305" s="112" t="s">
        <v>955</v>
      </c>
      <c r="C305" s="145" t="s">
        <v>955</v>
      </c>
      <c r="D305" s="148" t="s">
        <v>955</v>
      </c>
      <c r="E305" s="112"/>
      <c r="F305" s="144" t="e">
        <f t="shared" si="9"/>
        <v>#VALUE!</v>
      </c>
      <c r="G305" s="144" t="e">
        <f t="shared" si="10"/>
        <v>#VALUE!</v>
      </c>
    </row>
    <row r="306" spans="1:7" x14ac:dyDescent="0.25">
      <c r="A306" s="91" t="s">
        <v>822</v>
      </c>
      <c r="B306" s="112" t="s">
        <v>955</v>
      </c>
      <c r="C306" s="145" t="s">
        <v>955</v>
      </c>
      <c r="D306" s="148" t="s">
        <v>955</v>
      </c>
      <c r="F306" s="144" t="e">
        <f t="shared" si="9"/>
        <v>#VALUE!</v>
      </c>
      <c r="G306" s="144" t="e">
        <f t="shared" si="10"/>
        <v>#VALUE!</v>
      </c>
    </row>
    <row r="307" spans="1:7" x14ac:dyDescent="0.25">
      <c r="A307" s="91" t="s">
        <v>823</v>
      </c>
      <c r="B307" s="112" t="s">
        <v>955</v>
      </c>
      <c r="C307" s="145" t="s">
        <v>955</v>
      </c>
      <c r="D307" s="148" t="s">
        <v>955</v>
      </c>
      <c r="E307" s="107"/>
      <c r="F307" s="144" t="e">
        <f t="shared" si="9"/>
        <v>#VALUE!</v>
      </c>
      <c r="G307" s="144" t="e">
        <f t="shared" si="10"/>
        <v>#VALUE!</v>
      </c>
    </row>
    <row r="308" spans="1:7" x14ac:dyDescent="0.25">
      <c r="A308" s="91" t="s">
        <v>824</v>
      </c>
      <c r="B308" s="112" t="s">
        <v>955</v>
      </c>
      <c r="C308" s="145" t="s">
        <v>955</v>
      </c>
      <c r="D308" s="148" t="s">
        <v>955</v>
      </c>
      <c r="E308" s="107"/>
      <c r="F308" s="144" t="e">
        <f t="shared" si="9"/>
        <v>#VALUE!</v>
      </c>
      <c r="G308" s="144" t="e">
        <f t="shared" si="10"/>
        <v>#VALUE!</v>
      </c>
    </row>
    <row r="309" spans="1:7" x14ac:dyDescent="0.25">
      <c r="A309" s="91" t="s">
        <v>825</v>
      </c>
      <c r="B309" s="112" t="s">
        <v>955</v>
      </c>
      <c r="C309" s="145" t="s">
        <v>955</v>
      </c>
      <c r="D309" s="148" t="s">
        <v>955</v>
      </c>
      <c r="E309" s="107"/>
      <c r="F309" s="144" t="e">
        <f t="shared" si="9"/>
        <v>#VALUE!</v>
      </c>
      <c r="G309" s="144" t="e">
        <f t="shared" si="10"/>
        <v>#VALUE!</v>
      </c>
    </row>
    <row r="310" spans="1:7" x14ac:dyDescent="0.25">
      <c r="A310" s="91" t="s">
        <v>826</v>
      </c>
      <c r="B310" s="112" t="s">
        <v>955</v>
      </c>
      <c r="C310" s="145" t="s">
        <v>955</v>
      </c>
      <c r="D310" s="148" t="s">
        <v>955</v>
      </c>
      <c r="E310" s="107"/>
      <c r="F310" s="144" t="e">
        <f t="shared" si="9"/>
        <v>#VALUE!</v>
      </c>
      <c r="G310" s="144" t="e">
        <f t="shared" si="10"/>
        <v>#VALUE!</v>
      </c>
    </row>
    <row r="311" spans="1:7" x14ac:dyDescent="0.25">
      <c r="A311" s="91" t="s">
        <v>827</v>
      </c>
      <c r="B311" s="112" t="s">
        <v>955</v>
      </c>
      <c r="C311" s="145" t="s">
        <v>955</v>
      </c>
      <c r="D311" s="148" t="s">
        <v>955</v>
      </c>
      <c r="E311" s="107"/>
      <c r="F311" s="144" t="e">
        <f t="shared" si="9"/>
        <v>#VALUE!</v>
      </c>
      <c r="G311" s="144" t="e">
        <f t="shared" si="10"/>
        <v>#VALUE!</v>
      </c>
    </row>
    <row r="312" spans="1:7" x14ac:dyDescent="0.25">
      <c r="A312" s="91" t="s">
        <v>828</v>
      </c>
      <c r="B312" s="112" t="s">
        <v>955</v>
      </c>
      <c r="C312" s="145" t="s">
        <v>955</v>
      </c>
      <c r="D312" s="148" t="s">
        <v>955</v>
      </c>
      <c r="E312" s="107"/>
      <c r="F312" s="144" t="e">
        <f t="shared" si="9"/>
        <v>#VALUE!</v>
      </c>
      <c r="G312" s="144" t="e">
        <f t="shared" si="10"/>
        <v>#VALUE!</v>
      </c>
    </row>
    <row r="313" spans="1:7" x14ac:dyDescent="0.25">
      <c r="A313" s="91" t="s">
        <v>829</v>
      </c>
      <c r="B313" s="112" t="s">
        <v>955</v>
      </c>
      <c r="C313" s="145" t="s">
        <v>955</v>
      </c>
      <c r="D313" s="148" t="s">
        <v>955</v>
      </c>
      <c r="E313" s="107"/>
      <c r="F313" s="144" t="e">
        <f t="shared" si="9"/>
        <v>#VALUE!</v>
      </c>
      <c r="G313" s="144" t="e">
        <f t="shared" si="10"/>
        <v>#VALUE!</v>
      </c>
    </row>
    <row r="314" spans="1:7" x14ac:dyDescent="0.25">
      <c r="A314" s="91" t="s">
        <v>830</v>
      </c>
      <c r="B314" s="112" t="s">
        <v>955</v>
      </c>
      <c r="C314" s="145" t="s">
        <v>955</v>
      </c>
      <c r="D314" s="148" t="s">
        <v>955</v>
      </c>
      <c r="E314" s="107"/>
      <c r="F314" s="144" t="e">
        <f t="shared" si="9"/>
        <v>#VALUE!</v>
      </c>
      <c r="G314" s="144" t="e">
        <f t="shared" si="10"/>
        <v>#VALUE!</v>
      </c>
    </row>
    <row r="315" spans="1:7" x14ac:dyDescent="0.25">
      <c r="A315" s="91" t="s">
        <v>831</v>
      </c>
      <c r="B315" s="121" t="s">
        <v>97</v>
      </c>
      <c r="C315" s="151">
        <f>SUM(C291:C314)</f>
        <v>8682.7000000000007</v>
      </c>
      <c r="D315" s="149">
        <f>SUM(D291:D314)</f>
        <v>8060</v>
      </c>
      <c r="E315" s="107"/>
      <c r="F315" s="150" t="e">
        <f>SUM(F291:F314)</f>
        <v>#VALUE!</v>
      </c>
      <c r="G315" s="150" t="e">
        <f>SUM(G291:G314)</f>
        <v>#VALUE!</v>
      </c>
    </row>
    <row r="316" spans="1:7" ht="15" customHeight="1" x14ac:dyDescent="0.25">
      <c r="A316" s="102"/>
      <c r="B316" s="103" t="s">
        <v>832</v>
      </c>
      <c r="C316" s="102" t="s">
        <v>683</v>
      </c>
      <c r="D316" s="102" t="s">
        <v>684</v>
      </c>
      <c r="E316" s="102"/>
      <c r="F316" s="102" t="s">
        <v>513</v>
      </c>
      <c r="G316" s="102" t="s">
        <v>685</v>
      </c>
    </row>
    <row r="317" spans="1:7" x14ac:dyDescent="0.25">
      <c r="A317" s="91" t="s">
        <v>833</v>
      </c>
      <c r="B317" s="91" t="s">
        <v>716</v>
      </c>
      <c r="C317" s="216">
        <v>0.44369999999999998</v>
      </c>
      <c r="G317" s="91"/>
    </row>
    <row r="318" spans="1:7" x14ac:dyDescent="0.25">
      <c r="G318" s="91"/>
    </row>
    <row r="319" spans="1:7" x14ac:dyDescent="0.25">
      <c r="B319" s="112" t="s">
        <v>717</v>
      </c>
      <c r="G319" s="91"/>
    </row>
    <row r="320" spans="1:7" x14ac:dyDescent="0.25">
      <c r="A320" s="91" t="s">
        <v>834</v>
      </c>
      <c r="B320" s="91" t="s">
        <v>719</v>
      </c>
      <c r="C320" s="145">
        <v>1294.7</v>
      </c>
      <c r="D320" s="148" t="s">
        <v>958</v>
      </c>
      <c r="F320" s="105">
        <f>IF($C$328=0,"",IF(C320="[for completion]","",C320/$C$328))</f>
        <v>0.14911260322249992</v>
      </c>
      <c r="G320" s="144" t="str">
        <f>IF($D$328=0,"",IF(D320="[for completion]","",D320/$D$328))</f>
        <v/>
      </c>
    </row>
    <row r="321" spans="1:7" x14ac:dyDescent="0.25">
      <c r="A321" s="91" t="s">
        <v>835</v>
      </c>
      <c r="B321" s="91" t="s">
        <v>721</v>
      </c>
      <c r="C321" s="145">
        <v>895.3</v>
      </c>
      <c r="D321" s="148" t="s">
        <v>958</v>
      </c>
      <c r="F321" s="105">
        <f t="shared" ref="F321:F334" si="11">IF($C$328=0,"",IF(C321="[for completion]","",C321/$C$328))</f>
        <v>0.10311308694300159</v>
      </c>
      <c r="G321" s="144" t="str">
        <f t="shared" ref="G321:G334" si="12">IF($D$328=0,"",IF(D321="[for completion]","",D321/$D$328))</f>
        <v/>
      </c>
    </row>
    <row r="322" spans="1:7" x14ac:dyDescent="0.25">
      <c r="A322" s="91" t="s">
        <v>836</v>
      </c>
      <c r="B322" s="91" t="s">
        <v>723</v>
      </c>
      <c r="C322" s="145">
        <v>6492.7</v>
      </c>
      <c r="D322" s="148" t="s">
        <v>958</v>
      </c>
      <c r="F322" s="105">
        <f t="shared" si="11"/>
        <v>0.74777430983449844</v>
      </c>
      <c r="G322" s="144" t="str">
        <f t="shared" si="12"/>
        <v/>
      </c>
    </row>
    <row r="323" spans="1:7" x14ac:dyDescent="0.25">
      <c r="A323" s="91" t="s">
        <v>837</v>
      </c>
      <c r="B323" s="91" t="s">
        <v>725</v>
      </c>
      <c r="C323" s="145" t="s">
        <v>952</v>
      </c>
      <c r="D323" s="148" t="s">
        <v>952</v>
      </c>
      <c r="F323" s="144" t="e">
        <f t="shared" si="11"/>
        <v>#VALUE!</v>
      </c>
      <c r="G323" s="144" t="str">
        <f t="shared" si="12"/>
        <v/>
      </c>
    </row>
    <row r="324" spans="1:7" x14ac:dyDescent="0.25">
      <c r="A324" s="91" t="s">
        <v>838</v>
      </c>
      <c r="B324" s="91" t="s">
        <v>727</v>
      </c>
      <c r="C324" s="145" t="s">
        <v>952</v>
      </c>
      <c r="D324" s="148" t="s">
        <v>952</v>
      </c>
      <c r="F324" s="144" t="e">
        <f t="shared" si="11"/>
        <v>#VALUE!</v>
      </c>
      <c r="G324" s="144" t="str">
        <f t="shared" si="12"/>
        <v/>
      </c>
    </row>
    <row r="325" spans="1:7" x14ac:dyDescent="0.25">
      <c r="A325" s="91" t="s">
        <v>839</v>
      </c>
      <c r="B325" s="91" t="s">
        <v>729</v>
      </c>
      <c r="C325" s="145" t="s">
        <v>952</v>
      </c>
      <c r="D325" s="148" t="s">
        <v>952</v>
      </c>
      <c r="F325" s="144" t="e">
        <f t="shared" si="11"/>
        <v>#VALUE!</v>
      </c>
      <c r="G325" s="144" t="str">
        <f t="shared" si="12"/>
        <v/>
      </c>
    </row>
    <row r="326" spans="1:7" x14ac:dyDescent="0.25">
      <c r="A326" s="91" t="s">
        <v>840</v>
      </c>
      <c r="B326" s="91" t="s">
        <v>731</v>
      </c>
      <c r="C326" s="145" t="s">
        <v>952</v>
      </c>
      <c r="D326" s="148" t="s">
        <v>952</v>
      </c>
      <c r="F326" s="144" t="e">
        <f t="shared" si="11"/>
        <v>#VALUE!</v>
      </c>
      <c r="G326" s="144" t="str">
        <f t="shared" si="12"/>
        <v/>
      </c>
    </row>
    <row r="327" spans="1:7" x14ac:dyDescent="0.25">
      <c r="A327" s="91" t="s">
        <v>841</v>
      </c>
      <c r="B327" s="91" t="s">
        <v>733</v>
      </c>
      <c r="C327" s="145" t="s">
        <v>952</v>
      </c>
      <c r="D327" s="148" t="s">
        <v>952</v>
      </c>
      <c r="F327" s="144" t="e">
        <f t="shared" si="11"/>
        <v>#VALUE!</v>
      </c>
      <c r="G327" s="144" t="str">
        <f t="shared" si="12"/>
        <v/>
      </c>
    </row>
    <row r="328" spans="1:7" x14ac:dyDescent="0.25">
      <c r="A328" s="91" t="s">
        <v>842</v>
      </c>
      <c r="B328" s="121" t="s">
        <v>97</v>
      </c>
      <c r="C328" s="145">
        <f>SUM(C320:C327)</f>
        <v>8682.7000000000007</v>
      </c>
      <c r="D328" s="148">
        <f>SUM(D320:D327)</f>
        <v>0</v>
      </c>
      <c r="F328" s="124" t="e">
        <f>SUM(F320:F327)</f>
        <v>#VALUE!</v>
      </c>
      <c r="G328" s="124">
        <f>SUM(G320:G327)</f>
        <v>0</v>
      </c>
    </row>
    <row r="329" spans="1:7" outlineLevel="1" x14ac:dyDescent="0.25">
      <c r="A329" s="91" t="s">
        <v>843</v>
      </c>
      <c r="B329" s="108" t="s">
        <v>736</v>
      </c>
      <c r="C329" s="145"/>
      <c r="D329" s="148"/>
      <c r="F329" s="144">
        <f t="shared" si="11"/>
        <v>0</v>
      </c>
      <c r="G329" s="144" t="str">
        <f t="shared" si="12"/>
        <v/>
      </c>
    </row>
    <row r="330" spans="1:7" outlineLevel="1" x14ac:dyDescent="0.25">
      <c r="A330" s="91" t="s">
        <v>844</v>
      </c>
      <c r="B330" s="108" t="s">
        <v>738</v>
      </c>
      <c r="C330" s="145"/>
      <c r="D330" s="148"/>
      <c r="F330" s="144">
        <f t="shared" si="11"/>
        <v>0</v>
      </c>
      <c r="G330" s="144" t="str">
        <f t="shared" si="12"/>
        <v/>
      </c>
    </row>
    <row r="331" spans="1:7" outlineLevel="1" x14ac:dyDescent="0.25">
      <c r="A331" s="91" t="s">
        <v>845</v>
      </c>
      <c r="B331" s="108" t="s">
        <v>740</v>
      </c>
      <c r="C331" s="145"/>
      <c r="D331" s="148"/>
      <c r="F331" s="144">
        <f t="shared" si="11"/>
        <v>0</v>
      </c>
      <c r="G331" s="144" t="str">
        <f t="shared" si="12"/>
        <v/>
      </c>
    </row>
    <row r="332" spans="1:7" outlineLevel="1" x14ac:dyDescent="0.25">
      <c r="A332" s="91" t="s">
        <v>846</v>
      </c>
      <c r="B332" s="108" t="s">
        <v>742</v>
      </c>
      <c r="C332" s="145"/>
      <c r="D332" s="148"/>
      <c r="F332" s="144">
        <f t="shared" si="11"/>
        <v>0</v>
      </c>
      <c r="G332" s="144" t="str">
        <f t="shared" si="12"/>
        <v/>
      </c>
    </row>
    <row r="333" spans="1:7" outlineLevel="1" x14ac:dyDescent="0.25">
      <c r="A333" s="91" t="s">
        <v>847</v>
      </c>
      <c r="B333" s="108" t="s">
        <v>744</v>
      </c>
      <c r="C333" s="145"/>
      <c r="D333" s="148"/>
      <c r="F333" s="144">
        <f t="shared" si="11"/>
        <v>0</v>
      </c>
      <c r="G333" s="144" t="str">
        <f t="shared" si="12"/>
        <v/>
      </c>
    </row>
    <row r="334" spans="1:7" outlineLevel="1" x14ac:dyDescent="0.25">
      <c r="A334" s="91" t="s">
        <v>848</v>
      </c>
      <c r="B334" s="108" t="s">
        <v>746</v>
      </c>
      <c r="C334" s="145"/>
      <c r="D334" s="148"/>
      <c r="F334" s="144">
        <f t="shared" si="11"/>
        <v>0</v>
      </c>
      <c r="G334" s="144" t="str">
        <f t="shared" si="12"/>
        <v/>
      </c>
    </row>
    <row r="335" spans="1:7" outlineLevel="1" x14ac:dyDescent="0.25">
      <c r="A335" s="91" t="s">
        <v>849</v>
      </c>
      <c r="B335" s="108"/>
      <c r="F335" s="105"/>
      <c r="G335" s="105"/>
    </row>
    <row r="336" spans="1:7" outlineLevel="1" x14ac:dyDescent="0.25">
      <c r="A336" s="91" t="s">
        <v>850</v>
      </c>
      <c r="B336" s="108"/>
      <c r="F336" s="105"/>
      <c r="G336" s="105"/>
    </row>
    <row r="337" spans="1:7" outlineLevel="1" x14ac:dyDescent="0.25">
      <c r="A337" s="91" t="s">
        <v>851</v>
      </c>
      <c r="B337" s="108"/>
      <c r="F337" s="107"/>
      <c r="G337" s="107"/>
    </row>
    <row r="338" spans="1:7" ht="15" customHeight="1" x14ac:dyDescent="0.25">
      <c r="A338" s="102"/>
      <c r="B338" s="103" t="s">
        <v>852</v>
      </c>
      <c r="C338" s="102" t="s">
        <v>683</v>
      </c>
      <c r="D338" s="102" t="s">
        <v>684</v>
      </c>
      <c r="E338" s="102"/>
      <c r="F338" s="102" t="s">
        <v>513</v>
      </c>
      <c r="G338" s="102" t="s">
        <v>685</v>
      </c>
    </row>
    <row r="339" spans="1:7" x14ac:dyDescent="0.25">
      <c r="A339" s="91" t="s">
        <v>853</v>
      </c>
      <c r="B339" s="91" t="s">
        <v>716</v>
      </c>
      <c r="C339" s="124" t="s">
        <v>952</v>
      </c>
      <c r="G339" s="91"/>
    </row>
    <row r="340" spans="1:7" x14ac:dyDescent="0.25">
      <c r="G340" s="91"/>
    </row>
    <row r="341" spans="1:7" x14ac:dyDescent="0.25">
      <c r="B341" s="112" t="s">
        <v>717</v>
      </c>
      <c r="G341" s="91"/>
    </row>
    <row r="342" spans="1:7" x14ac:dyDescent="0.25">
      <c r="A342" s="91" t="s">
        <v>854</v>
      </c>
      <c r="B342" s="91" t="s">
        <v>719</v>
      </c>
      <c r="C342" s="145" t="s">
        <v>952</v>
      </c>
      <c r="D342" s="148" t="s">
        <v>952</v>
      </c>
      <c r="F342" s="144" t="str">
        <f>IF($C$350=0,"",IF(C342="[Mark as ND1 if not relevant]","",C342/$C$350))</f>
        <v/>
      </c>
      <c r="G342" s="144" t="str">
        <f>IF($D$350=0,"",IF(D342="[Mark as ND1 if not relevant]","",D342/$D$350))</f>
        <v/>
      </c>
    </row>
    <row r="343" spans="1:7" x14ac:dyDescent="0.25">
      <c r="A343" s="91" t="s">
        <v>855</v>
      </c>
      <c r="B343" s="91" t="s">
        <v>721</v>
      </c>
      <c r="C343" s="145" t="s">
        <v>952</v>
      </c>
      <c r="D343" s="148" t="s">
        <v>952</v>
      </c>
      <c r="F343" s="144" t="str">
        <f t="shared" ref="F343:F349" si="13">IF($C$350=0,"",IF(C343="[Mark as ND1 if not relevant]","",C343/$C$350))</f>
        <v/>
      </c>
      <c r="G343" s="144" t="str">
        <f t="shared" ref="G343:G349" si="14">IF($D$350=0,"",IF(D343="[Mark as ND1 if not relevant]","",D343/$D$350))</f>
        <v/>
      </c>
    </row>
    <row r="344" spans="1:7" x14ac:dyDescent="0.25">
      <c r="A344" s="91" t="s">
        <v>856</v>
      </c>
      <c r="B344" s="91" t="s">
        <v>723</v>
      </c>
      <c r="C344" s="145" t="s">
        <v>952</v>
      </c>
      <c r="D344" s="148" t="s">
        <v>952</v>
      </c>
      <c r="F344" s="144" t="str">
        <f t="shared" si="13"/>
        <v/>
      </c>
      <c r="G344" s="144" t="str">
        <f t="shared" si="14"/>
        <v/>
      </c>
    </row>
    <row r="345" spans="1:7" x14ac:dyDescent="0.25">
      <c r="A345" s="91" t="s">
        <v>857</v>
      </c>
      <c r="B345" s="91" t="s">
        <v>725</v>
      </c>
      <c r="C345" s="145" t="s">
        <v>952</v>
      </c>
      <c r="D345" s="148" t="s">
        <v>952</v>
      </c>
      <c r="F345" s="144" t="str">
        <f t="shared" si="13"/>
        <v/>
      </c>
      <c r="G345" s="144" t="str">
        <f t="shared" si="14"/>
        <v/>
      </c>
    </row>
    <row r="346" spans="1:7" x14ac:dyDescent="0.25">
      <c r="A346" s="91" t="s">
        <v>858</v>
      </c>
      <c r="B346" s="91" t="s">
        <v>727</v>
      </c>
      <c r="C346" s="145" t="s">
        <v>952</v>
      </c>
      <c r="D346" s="148" t="s">
        <v>952</v>
      </c>
      <c r="F346" s="144" t="str">
        <f t="shared" si="13"/>
        <v/>
      </c>
      <c r="G346" s="144" t="str">
        <f t="shared" si="14"/>
        <v/>
      </c>
    </row>
    <row r="347" spans="1:7" x14ac:dyDescent="0.25">
      <c r="A347" s="91" t="s">
        <v>859</v>
      </c>
      <c r="B347" s="91" t="s">
        <v>729</v>
      </c>
      <c r="C347" s="145" t="s">
        <v>952</v>
      </c>
      <c r="D347" s="148" t="s">
        <v>952</v>
      </c>
      <c r="F347" s="144" t="str">
        <f t="shared" si="13"/>
        <v/>
      </c>
      <c r="G347" s="144" t="str">
        <f t="shared" si="14"/>
        <v/>
      </c>
    </row>
    <row r="348" spans="1:7" x14ac:dyDescent="0.25">
      <c r="A348" s="91" t="s">
        <v>860</v>
      </c>
      <c r="B348" s="91" t="s">
        <v>731</v>
      </c>
      <c r="C348" s="145" t="s">
        <v>952</v>
      </c>
      <c r="D348" s="148" t="s">
        <v>952</v>
      </c>
      <c r="F348" s="144" t="str">
        <f t="shared" si="13"/>
        <v/>
      </c>
      <c r="G348" s="144" t="str">
        <f t="shared" si="14"/>
        <v/>
      </c>
    </row>
    <row r="349" spans="1:7" x14ac:dyDescent="0.25">
      <c r="A349" s="91" t="s">
        <v>861</v>
      </c>
      <c r="B349" s="91" t="s">
        <v>733</v>
      </c>
      <c r="C349" s="145" t="s">
        <v>952</v>
      </c>
      <c r="D349" s="148" t="s">
        <v>952</v>
      </c>
      <c r="F349" s="144" t="str">
        <f t="shared" si="13"/>
        <v/>
      </c>
      <c r="G349" s="144" t="str">
        <f t="shared" si="14"/>
        <v/>
      </c>
    </row>
    <row r="350" spans="1:7" x14ac:dyDescent="0.25">
      <c r="A350" s="91" t="s">
        <v>862</v>
      </c>
      <c r="B350" s="121" t="s">
        <v>97</v>
      </c>
      <c r="C350" s="145">
        <f>SUM(C342:C349)</f>
        <v>0</v>
      </c>
      <c r="D350" s="148">
        <f>SUM(D342:D349)</f>
        <v>0</v>
      </c>
      <c r="F350" s="124">
        <f>SUM(F342:F349)</f>
        <v>0</v>
      </c>
      <c r="G350" s="124">
        <f>SUM(G342:G349)</f>
        <v>0</v>
      </c>
    </row>
    <row r="351" spans="1:7" outlineLevel="1" x14ac:dyDescent="0.25">
      <c r="A351" s="91" t="s">
        <v>863</v>
      </c>
      <c r="B351" s="108" t="s">
        <v>736</v>
      </c>
      <c r="C351" s="145"/>
      <c r="D351" s="148"/>
      <c r="F351" s="144" t="str">
        <f t="shared" ref="F351:F356" si="15">IF($C$350=0,"",IF(C351="[for completion]","",C351/$C$350))</f>
        <v/>
      </c>
      <c r="G351" s="144" t="str">
        <f t="shared" ref="G351:G356" si="16">IF($D$350=0,"",IF(D351="[for completion]","",D351/$D$350))</f>
        <v/>
      </c>
    </row>
    <row r="352" spans="1:7" outlineLevel="1" x14ac:dyDescent="0.25">
      <c r="A352" s="91" t="s">
        <v>864</v>
      </c>
      <c r="B352" s="108" t="s">
        <v>738</v>
      </c>
      <c r="C352" s="145"/>
      <c r="D352" s="148"/>
      <c r="F352" s="144" t="str">
        <f t="shared" si="15"/>
        <v/>
      </c>
      <c r="G352" s="144" t="str">
        <f t="shared" si="16"/>
        <v/>
      </c>
    </row>
    <row r="353" spans="1:7" outlineLevel="1" x14ac:dyDescent="0.25">
      <c r="A353" s="91" t="s">
        <v>865</v>
      </c>
      <c r="B353" s="108" t="s">
        <v>740</v>
      </c>
      <c r="C353" s="145"/>
      <c r="D353" s="148"/>
      <c r="F353" s="144" t="str">
        <f t="shared" si="15"/>
        <v/>
      </c>
      <c r="G353" s="144" t="str">
        <f t="shared" si="16"/>
        <v/>
      </c>
    </row>
    <row r="354" spans="1:7" outlineLevel="1" x14ac:dyDescent="0.25">
      <c r="A354" s="91" t="s">
        <v>866</v>
      </c>
      <c r="B354" s="108" t="s">
        <v>742</v>
      </c>
      <c r="C354" s="145"/>
      <c r="D354" s="148"/>
      <c r="F354" s="144" t="str">
        <f t="shared" si="15"/>
        <v/>
      </c>
      <c r="G354" s="144" t="str">
        <f t="shared" si="16"/>
        <v/>
      </c>
    </row>
    <row r="355" spans="1:7" outlineLevel="1" x14ac:dyDescent="0.25">
      <c r="A355" s="91" t="s">
        <v>867</v>
      </c>
      <c r="B355" s="108" t="s">
        <v>744</v>
      </c>
      <c r="C355" s="145"/>
      <c r="D355" s="148"/>
      <c r="F355" s="144" t="str">
        <f t="shared" si="15"/>
        <v/>
      </c>
      <c r="G355" s="144" t="str">
        <f t="shared" si="16"/>
        <v/>
      </c>
    </row>
    <row r="356" spans="1:7" outlineLevel="1" x14ac:dyDescent="0.25">
      <c r="A356" s="91" t="s">
        <v>868</v>
      </c>
      <c r="B356" s="108" t="s">
        <v>746</v>
      </c>
      <c r="C356" s="145"/>
      <c r="D356" s="148"/>
      <c r="F356" s="144" t="str">
        <f t="shared" si="15"/>
        <v/>
      </c>
      <c r="G356" s="144" t="str">
        <f t="shared" si="16"/>
        <v/>
      </c>
    </row>
    <row r="357" spans="1:7" outlineLevel="1" x14ac:dyDescent="0.25">
      <c r="A357" s="91" t="s">
        <v>869</v>
      </c>
      <c r="B357" s="108"/>
      <c r="F357" s="144"/>
      <c r="G357" s="144"/>
    </row>
    <row r="358" spans="1:7" outlineLevel="1" x14ac:dyDescent="0.25">
      <c r="A358" s="91" t="s">
        <v>870</v>
      </c>
      <c r="B358" s="108"/>
      <c r="F358" s="144"/>
      <c r="G358" s="144"/>
    </row>
    <row r="359" spans="1:7" outlineLevel="1" x14ac:dyDescent="0.25">
      <c r="A359" s="91" t="s">
        <v>871</v>
      </c>
      <c r="B359" s="108"/>
      <c r="F359" s="144"/>
      <c r="G359" s="124"/>
    </row>
    <row r="360" spans="1:7" ht="15" customHeight="1" x14ac:dyDescent="0.25">
      <c r="A360" s="102"/>
      <c r="B360" s="103" t="s">
        <v>872</v>
      </c>
      <c r="C360" s="102" t="s">
        <v>873</v>
      </c>
      <c r="D360" s="102"/>
      <c r="E360" s="102"/>
      <c r="F360" s="102"/>
      <c r="G360" s="104"/>
    </row>
    <row r="361" spans="1:7" x14ac:dyDescent="0.25">
      <c r="A361" s="91" t="s">
        <v>874</v>
      </c>
      <c r="B361" s="112" t="s">
        <v>875</v>
      </c>
      <c r="C361" s="216">
        <v>0.31069999999999998</v>
      </c>
      <c r="G361" s="91"/>
    </row>
    <row r="362" spans="1:7" x14ac:dyDescent="0.25">
      <c r="A362" s="91" t="s">
        <v>876</v>
      </c>
      <c r="B362" s="112" t="s">
        <v>877</v>
      </c>
      <c r="C362" s="216">
        <v>0.53169999999999995</v>
      </c>
      <c r="G362" s="91"/>
    </row>
    <row r="363" spans="1:7" x14ac:dyDescent="0.25">
      <c r="A363" s="91" t="s">
        <v>878</v>
      </c>
      <c r="B363" s="112" t="s">
        <v>879</v>
      </c>
      <c r="C363" s="216" t="s">
        <v>958</v>
      </c>
      <c r="G363" s="91"/>
    </row>
    <row r="364" spans="1:7" x14ac:dyDescent="0.25">
      <c r="A364" s="91" t="s">
        <v>880</v>
      </c>
      <c r="B364" s="112" t="s">
        <v>881</v>
      </c>
      <c r="C364" s="216" t="s">
        <v>958</v>
      </c>
      <c r="G364" s="91"/>
    </row>
    <row r="365" spans="1:7" x14ac:dyDescent="0.25">
      <c r="A365" s="91" t="s">
        <v>882</v>
      </c>
      <c r="B365" s="112" t="s">
        <v>883</v>
      </c>
      <c r="C365" s="216">
        <v>3.4599999999999999E-2</v>
      </c>
      <c r="G365" s="91"/>
    </row>
    <row r="366" spans="1:7" x14ac:dyDescent="0.25">
      <c r="A366" s="91" t="s">
        <v>884</v>
      </c>
      <c r="B366" s="112" t="s">
        <v>885</v>
      </c>
      <c r="C366" s="216" t="s">
        <v>958</v>
      </c>
      <c r="G366" s="91"/>
    </row>
    <row r="367" spans="1:7" x14ac:dyDescent="0.25">
      <c r="A367" s="91" t="s">
        <v>886</v>
      </c>
      <c r="B367" s="112" t="s">
        <v>887</v>
      </c>
      <c r="C367" s="216">
        <v>8.4000000000000005E-2</v>
      </c>
      <c r="G367" s="91"/>
    </row>
    <row r="368" spans="1:7" x14ac:dyDescent="0.25">
      <c r="A368" s="91" t="s">
        <v>888</v>
      </c>
      <c r="B368" s="112" t="s">
        <v>889</v>
      </c>
      <c r="C368" s="216">
        <v>1.5599999999999999E-2</v>
      </c>
      <c r="G368" s="91"/>
    </row>
    <row r="369" spans="1:7" x14ac:dyDescent="0.25">
      <c r="A369" s="91" t="s">
        <v>890</v>
      </c>
      <c r="B369" s="112" t="s">
        <v>891</v>
      </c>
      <c r="C369" s="216">
        <v>2.3400000000000001E-2</v>
      </c>
      <c r="G369" s="91"/>
    </row>
    <row r="370" spans="1:7" x14ac:dyDescent="0.25">
      <c r="A370" s="91" t="s">
        <v>892</v>
      </c>
      <c r="B370" s="112" t="s">
        <v>95</v>
      </c>
      <c r="C370" s="216" t="s">
        <v>958</v>
      </c>
      <c r="G370" s="91"/>
    </row>
    <row r="371" spans="1:7" outlineLevel="1" x14ac:dyDescent="0.25">
      <c r="A371" s="91" t="s">
        <v>893</v>
      </c>
      <c r="B371" s="108" t="s">
        <v>894</v>
      </c>
      <c r="C371" s="124"/>
      <c r="G371" s="91"/>
    </row>
    <row r="372" spans="1:7" outlineLevel="1" x14ac:dyDescent="0.25">
      <c r="A372" s="91" t="s">
        <v>895</v>
      </c>
      <c r="B372" s="108" t="s">
        <v>99</v>
      </c>
      <c r="C372" s="124"/>
      <c r="G372" s="91"/>
    </row>
    <row r="373" spans="1:7" outlineLevel="1" x14ac:dyDescent="0.25">
      <c r="A373" s="91" t="s">
        <v>896</v>
      </c>
      <c r="B373" s="108" t="s">
        <v>99</v>
      </c>
      <c r="C373" s="124"/>
      <c r="G373" s="91"/>
    </row>
    <row r="374" spans="1:7" outlineLevel="1" x14ac:dyDescent="0.25">
      <c r="A374" s="91" t="s">
        <v>897</v>
      </c>
      <c r="B374" s="108" t="s">
        <v>99</v>
      </c>
      <c r="C374" s="124"/>
      <c r="G374" s="91"/>
    </row>
    <row r="375" spans="1:7" outlineLevel="1" x14ac:dyDescent="0.25">
      <c r="A375" s="91" t="s">
        <v>898</v>
      </c>
      <c r="B375" s="108" t="s">
        <v>99</v>
      </c>
      <c r="C375" s="124"/>
      <c r="G375" s="91"/>
    </row>
    <row r="376" spans="1:7" outlineLevel="1" x14ac:dyDescent="0.25">
      <c r="A376" s="91" t="s">
        <v>899</v>
      </c>
      <c r="B376" s="108" t="s">
        <v>99</v>
      </c>
      <c r="C376" s="124"/>
      <c r="G376" s="91"/>
    </row>
    <row r="377" spans="1:7" outlineLevel="1" x14ac:dyDescent="0.25">
      <c r="A377" s="91" t="s">
        <v>900</v>
      </c>
      <c r="B377" s="108" t="s">
        <v>99</v>
      </c>
      <c r="C377" s="124"/>
      <c r="G377" s="91"/>
    </row>
    <row r="378" spans="1:7" outlineLevel="1" x14ac:dyDescent="0.25">
      <c r="A378" s="91" t="s">
        <v>901</v>
      </c>
      <c r="B378" s="108" t="s">
        <v>99</v>
      </c>
      <c r="C378" s="124"/>
      <c r="G378" s="91"/>
    </row>
    <row r="379" spans="1:7" outlineLevel="1" x14ac:dyDescent="0.25">
      <c r="A379" s="91" t="s">
        <v>902</v>
      </c>
      <c r="B379" s="108" t="s">
        <v>99</v>
      </c>
      <c r="C379" s="124"/>
      <c r="G379" s="91"/>
    </row>
    <row r="380" spans="1:7" outlineLevel="1" x14ac:dyDescent="0.25">
      <c r="A380" s="91" t="s">
        <v>903</v>
      </c>
      <c r="B380" s="108" t="s">
        <v>99</v>
      </c>
      <c r="C380" s="124"/>
      <c r="G380" s="91"/>
    </row>
    <row r="381" spans="1:7" outlineLevel="1" x14ac:dyDescent="0.25">
      <c r="A381" s="91" t="s">
        <v>904</v>
      </c>
      <c r="B381" s="108" t="s">
        <v>99</v>
      </c>
      <c r="C381" s="124"/>
      <c r="G381" s="91"/>
    </row>
    <row r="382" spans="1:7" outlineLevel="1" x14ac:dyDescent="0.25">
      <c r="A382" s="91" t="s">
        <v>905</v>
      </c>
      <c r="B382" s="108" t="s">
        <v>99</v>
      </c>
      <c r="C382" s="124"/>
    </row>
    <row r="383" spans="1:7" outlineLevel="1" x14ac:dyDescent="0.25">
      <c r="A383" s="91" t="s">
        <v>906</v>
      </c>
      <c r="B383" s="108" t="s">
        <v>99</v>
      </c>
      <c r="C383" s="124"/>
    </row>
    <row r="384" spans="1:7" outlineLevel="1" x14ac:dyDescent="0.25">
      <c r="A384" s="91" t="s">
        <v>907</v>
      </c>
      <c r="B384" s="108" t="s">
        <v>99</v>
      </c>
      <c r="C384" s="124"/>
    </row>
    <row r="385" spans="1:7" outlineLevel="1" x14ac:dyDescent="0.25">
      <c r="A385" s="91" t="s">
        <v>908</v>
      </c>
      <c r="B385" s="108" t="s">
        <v>99</v>
      </c>
      <c r="C385" s="124"/>
      <c r="D385" s="87"/>
      <c r="E385" s="87"/>
      <c r="F385" s="87"/>
      <c r="G385" s="87"/>
    </row>
    <row r="386" spans="1:7" outlineLevel="1" x14ac:dyDescent="0.25">
      <c r="A386" s="91" t="s">
        <v>909</v>
      </c>
      <c r="B386" s="108" t="s">
        <v>99</v>
      </c>
      <c r="C386" s="124"/>
      <c r="D386" s="87"/>
      <c r="E386" s="87"/>
      <c r="F386" s="87"/>
      <c r="G386" s="87"/>
    </row>
    <row r="387" spans="1:7" outlineLevel="1" x14ac:dyDescent="0.25">
      <c r="A387" s="91" t="s">
        <v>910</v>
      </c>
      <c r="B387" s="108" t="s">
        <v>99</v>
      </c>
      <c r="C387" s="124"/>
      <c r="D387" s="87"/>
      <c r="E387" s="87"/>
      <c r="F387" s="87"/>
      <c r="G387" s="87"/>
    </row>
    <row r="388" spans="1:7" x14ac:dyDescent="0.25">
      <c r="C388" s="124"/>
      <c r="D388" s="87"/>
      <c r="E388" s="87"/>
      <c r="F388" s="87"/>
      <c r="G388" s="87"/>
    </row>
    <row r="389" spans="1:7" x14ac:dyDescent="0.25">
      <c r="C389" s="124"/>
      <c r="D389" s="87"/>
      <c r="E389" s="87"/>
      <c r="F389" s="87"/>
      <c r="G389" s="87"/>
    </row>
    <row r="390" spans="1:7" x14ac:dyDescent="0.25">
      <c r="C390" s="124"/>
      <c r="D390" s="87"/>
      <c r="E390" s="87"/>
      <c r="F390" s="87"/>
      <c r="G390" s="87"/>
    </row>
    <row r="391" spans="1:7" x14ac:dyDescent="0.25">
      <c r="C391" s="124"/>
      <c r="D391" s="87"/>
      <c r="E391" s="87"/>
      <c r="F391" s="87"/>
      <c r="G391" s="87"/>
    </row>
    <row r="392" spans="1:7" x14ac:dyDescent="0.25">
      <c r="C392" s="124"/>
      <c r="D392" s="87"/>
      <c r="E392" s="87"/>
      <c r="F392" s="87"/>
      <c r="G392" s="87"/>
    </row>
    <row r="393" spans="1:7" x14ac:dyDescent="0.25">
      <c r="C393" s="124"/>
      <c r="D393" s="87"/>
      <c r="E393" s="87"/>
      <c r="F393" s="87"/>
      <c r="G393" s="8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D1" sqref="D1"/>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9" customFormat="1" ht="31.5" x14ac:dyDescent="0.25">
      <c r="A1" s="127" t="s">
        <v>914</v>
      </c>
      <c r="B1" s="127"/>
      <c r="C1" s="134" t="s">
        <v>1162</v>
      </c>
      <c r="D1" s="20"/>
      <c r="E1" s="20"/>
      <c r="F1" s="20"/>
      <c r="G1" s="20"/>
      <c r="H1" s="20"/>
      <c r="I1" s="20"/>
      <c r="J1" s="20"/>
      <c r="K1" s="20"/>
      <c r="L1" s="20"/>
      <c r="M1" s="20"/>
    </row>
    <row r="2" spans="1:13" x14ac:dyDescent="0.25">
      <c r="B2" s="23"/>
      <c r="C2" s="23"/>
    </row>
    <row r="3" spans="1:13" x14ac:dyDescent="0.25">
      <c r="A3" s="74" t="s">
        <v>915</v>
      </c>
      <c r="B3" s="75"/>
      <c r="C3" s="23"/>
    </row>
    <row r="4" spans="1:13" x14ac:dyDescent="0.25">
      <c r="C4" s="23"/>
    </row>
    <row r="5" spans="1:13" ht="37.5" x14ac:dyDescent="0.25">
      <c r="A5" s="36" t="s">
        <v>32</v>
      </c>
      <c r="B5" s="36" t="s">
        <v>916</v>
      </c>
      <c r="C5" s="76" t="s">
        <v>1161</v>
      </c>
    </row>
    <row r="6" spans="1:13" x14ac:dyDescent="0.25">
      <c r="A6" s="1" t="s">
        <v>917</v>
      </c>
      <c r="B6" s="39" t="s">
        <v>918</v>
      </c>
      <c r="C6" s="25" t="s">
        <v>1233</v>
      </c>
    </row>
    <row r="7" spans="1:13" ht="45" x14ac:dyDescent="0.25">
      <c r="A7" s="1" t="s">
        <v>919</v>
      </c>
      <c r="B7" s="39" t="s">
        <v>920</v>
      </c>
      <c r="C7" s="25" t="s">
        <v>1234</v>
      </c>
    </row>
    <row r="8" spans="1:13" x14ac:dyDescent="0.25">
      <c r="A8" s="1" t="s">
        <v>921</v>
      </c>
      <c r="B8" s="39" t="s">
        <v>922</v>
      </c>
      <c r="C8" s="25" t="s">
        <v>1235</v>
      </c>
    </row>
    <row r="9" spans="1:13" x14ac:dyDescent="0.25">
      <c r="A9" s="1" t="s">
        <v>923</v>
      </c>
      <c r="B9" s="39" t="s">
        <v>924</v>
      </c>
      <c r="C9" s="25" t="s">
        <v>1236</v>
      </c>
    </row>
    <row r="10" spans="1:13" ht="44.25" customHeight="1" x14ac:dyDescent="0.25">
      <c r="A10" s="1" t="s">
        <v>925</v>
      </c>
      <c r="B10" s="39" t="s">
        <v>983</v>
      </c>
      <c r="C10" s="25" t="s">
        <v>1237</v>
      </c>
    </row>
    <row r="11" spans="1:13" ht="54.75" customHeight="1" x14ac:dyDescent="0.25">
      <c r="A11" s="1" t="s">
        <v>926</v>
      </c>
      <c r="B11" s="39" t="s">
        <v>927</v>
      </c>
      <c r="C11" s="25" t="s">
        <v>1238</v>
      </c>
    </row>
    <row r="12" spans="1:13" ht="60" x14ac:dyDescent="0.25">
      <c r="A12" s="1" t="s">
        <v>928</v>
      </c>
      <c r="B12" s="39" t="s">
        <v>929</v>
      </c>
      <c r="C12" s="25" t="s">
        <v>1239</v>
      </c>
    </row>
    <row r="13" spans="1:13" x14ac:dyDescent="0.25">
      <c r="A13" s="1" t="s">
        <v>930</v>
      </c>
      <c r="B13" s="39" t="s">
        <v>931</v>
      </c>
      <c r="C13" s="25" t="s">
        <v>955</v>
      </c>
    </row>
    <row r="14" spans="1:13" ht="30" x14ac:dyDescent="0.25">
      <c r="A14" s="1" t="s">
        <v>932</v>
      </c>
      <c r="B14" s="39" t="s">
        <v>933</v>
      </c>
      <c r="C14" s="25" t="s">
        <v>955</v>
      </c>
    </row>
    <row r="15" spans="1:13" ht="90" x14ac:dyDescent="0.25">
      <c r="A15" s="1" t="s">
        <v>934</v>
      </c>
      <c r="B15" s="39" t="s">
        <v>935</v>
      </c>
      <c r="C15" s="25" t="s">
        <v>1240</v>
      </c>
    </row>
    <row r="16" spans="1:13" ht="60" x14ac:dyDescent="0.25">
      <c r="A16" s="1" t="s">
        <v>936</v>
      </c>
      <c r="B16" s="43" t="s">
        <v>937</v>
      </c>
      <c r="C16" s="25" t="s">
        <v>1241</v>
      </c>
    </row>
    <row r="17" spans="1:3" ht="30" customHeight="1" x14ac:dyDescent="0.25">
      <c r="A17" s="1" t="s">
        <v>938</v>
      </c>
      <c r="B17" s="43" t="s">
        <v>939</v>
      </c>
      <c r="C17" s="25" t="s">
        <v>1242</v>
      </c>
    </row>
    <row r="18" spans="1:3" ht="30" x14ac:dyDescent="0.25">
      <c r="A18" s="1" t="s">
        <v>940</v>
      </c>
      <c r="B18" s="43" t="s">
        <v>941</v>
      </c>
      <c r="C18" s="25" t="s">
        <v>1243</v>
      </c>
    </row>
    <row r="19" spans="1:3" outlineLevel="1" x14ac:dyDescent="0.25">
      <c r="A19" s="1" t="s">
        <v>942</v>
      </c>
      <c r="B19" s="40" t="s">
        <v>943</v>
      </c>
      <c r="C19" s="25"/>
    </row>
    <row r="20" spans="1:3" outlineLevel="1" x14ac:dyDescent="0.25">
      <c r="A20" s="1" t="s">
        <v>944</v>
      </c>
      <c r="B20" s="73"/>
      <c r="C20" s="25"/>
    </row>
    <row r="21" spans="1:3" outlineLevel="1" x14ac:dyDescent="0.25">
      <c r="A21" s="1" t="s">
        <v>945</v>
      </c>
      <c r="B21" s="73"/>
      <c r="C21" s="25"/>
    </row>
    <row r="22" spans="1:3" outlineLevel="1" x14ac:dyDescent="0.25">
      <c r="A22" s="1" t="s">
        <v>946</v>
      </c>
      <c r="B22" s="73"/>
      <c r="C22" s="25"/>
    </row>
    <row r="23" spans="1:3" outlineLevel="1" x14ac:dyDescent="0.25">
      <c r="A23" s="1" t="s">
        <v>947</v>
      </c>
      <c r="B23" s="73"/>
      <c r="C23" s="25"/>
    </row>
    <row r="24" spans="1:3" ht="18.75" x14ac:dyDescent="0.25">
      <c r="A24" s="36"/>
      <c r="B24" s="36" t="s">
        <v>948</v>
      </c>
      <c r="C24" s="76" t="s">
        <v>949</v>
      </c>
    </row>
    <row r="25" spans="1:3" x14ac:dyDescent="0.25">
      <c r="A25" s="1" t="s">
        <v>950</v>
      </c>
      <c r="B25" s="43" t="s">
        <v>951</v>
      </c>
      <c r="C25" s="25" t="s">
        <v>952</v>
      </c>
    </row>
    <row r="26" spans="1:3" x14ac:dyDescent="0.25">
      <c r="A26" s="1" t="s">
        <v>953</v>
      </c>
      <c r="B26" s="43" t="s">
        <v>954</v>
      </c>
      <c r="C26" s="25" t="s">
        <v>955</v>
      </c>
    </row>
    <row r="27" spans="1:3" x14ac:dyDescent="0.25">
      <c r="A27" s="1" t="s">
        <v>956</v>
      </c>
      <c r="B27" s="43" t="s">
        <v>957</v>
      </c>
      <c r="C27" s="25" t="s">
        <v>958</v>
      </c>
    </row>
    <row r="28" spans="1:3" outlineLevel="1" x14ac:dyDescent="0.25">
      <c r="A28" s="1" t="s">
        <v>959</v>
      </c>
      <c r="B28" s="42"/>
      <c r="C28" s="25"/>
    </row>
    <row r="29" spans="1:3" outlineLevel="1" x14ac:dyDescent="0.25">
      <c r="A29" s="1" t="s">
        <v>960</v>
      </c>
      <c r="B29" s="42"/>
      <c r="C29" s="25"/>
    </row>
    <row r="30" spans="1:3" outlineLevel="1" x14ac:dyDescent="0.25">
      <c r="A30" s="1" t="s">
        <v>1147</v>
      </c>
      <c r="B30" s="43"/>
      <c r="C30" s="25"/>
    </row>
    <row r="31" spans="1:3" ht="18.75" x14ac:dyDescent="0.25">
      <c r="A31" s="36"/>
      <c r="B31" s="36" t="s">
        <v>961</v>
      </c>
      <c r="C31" s="76" t="s">
        <v>1161</v>
      </c>
    </row>
    <row r="32" spans="1:3" x14ac:dyDescent="0.25">
      <c r="A32" s="1" t="s">
        <v>962</v>
      </c>
      <c r="B32" s="39" t="s">
        <v>963</v>
      </c>
      <c r="C32" s="25" t="s">
        <v>1244</v>
      </c>
    </row>
    <row r="33" spans="1:2" x14ac:dyDescent="0.25">
      <c r="A33" s="1" t="s">
        <v>964</v>
      </c>
      <c r="B33" s="42"/>
    </row>
    <row r="34" spans="1:2" x14ac:dyDescent="0.25">
      <c r="A34" s="1" t="s">
        <v>965</v>
      </c>
      <c r="B34" s="42"/>
    </row>
    <row r="35" spans="1:2" x14ac:dyDescent="0.25">
      <c r="A35" s="1" t="s">
        <v>966</v>
      </c>
      <c r="B35" s="42"/>
    </row>
    <row r="36" spans="1:2" x14ac:dyDescent="0.25">
      <c r="A36" s="1" t="s">
        <v>967</v>
      </c>
      <c r="B36" s="42"/>
    </row>
    <row r="37" spans="1:2" x14ac:dyDescent="0.25">
      <c r="A37" s="1" t="s">
        <v>968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A3103-D8CF-4C5B-887A-BB785DF96D9C}">
  <sheetPr>
    <tabColor rgb="FFFFD320"/>
    <pageSetUpPr fitToPage="1"/>
  </sheetPr>
  <dimension ref="A1:AMK39"/>
  <sheetViews>
    <sheetView zoomScaleNormal="90" workbookViewId="0"/>
  </sheetViews>
  <sheetFormatPr baseColWidth="10" defaultColWidth="9.140625" defaultRowHeight="15" x14ac:dyDescent="0.25"/>
  <cols>
    <col min="1" max="1" width="46" style="237" customWidth="1"/>
    <col min="2" max="2" width="11.5703125" style="237" customWidth="1"/>
    <col min="3" max="3" width="15.7109375" style="319" customWidth="1"/>
    <col min="4" max="8" width="15.7109375" style="237" customWidth="1"/>
    <col min="9" max="9" width="16.7109375" style="237" customWidth="1"/>
    <col min="10" max="10" width="17.7109375" style="237" customWidth="1"/>
    <col min="11" max="11" width="27" style="237" customWidth="1"/>
    <col min="12" max="12" width="38.140625" style="237" customWidth="1"/>
    <col min="13" max="13" width="37.85546875" style="237" customWidth="1"/>
    <col min="14" max="1025" width="11.42578125" style="237" customWidth="1"/>
    <col min="1026" max="16384" width="9.140625" style="320"/>
  </cols>
  <sheetData>
    <row r="1" spans="1:12" ht="15.75" customHeight="1" thickBot="1" x14ac:dyDescent="0.3">
      <c r="A1" s="233" t="s">
        <v>1551</v>
      </c>
      <c r="B1" s="234" t="s">
        <v>1552</v>
      </c>
      <c r="C1" s="235"/>
      <c r="D1" s="234"/>
      <c r="E1" s="234"/>
      <c r="F1" s="234"/>
      <c r="G1" s="234"/>
      <c r="H1" s="236"/>
    </row>
    <row r="2" spans="1:12" ht="12.75" customHeight="1" x14ac:dyDescent="0.25">
      <c r="A2" s="238" t="s">
        <v>1553</v>
      </c>
      <c r="B2" s="239" t="s">
        <v>1554</v>
      </c>
      <c r="C2" s="240">
        <v>29393.9</v>
      </c>
      <c r="D2" s="241" t="s">
        <v>1555</v>
      </c>
      <c r="E2" s="241"/>
      <c r="F2" s="241"/>
      <c r="G2" s="239" t="s">
        <v>1554</v>
      </c>
      <c r="H2" s="240">
        <v>22573.5</v>
      </c>
      <c r="K2" s="242"/>
      <c r="L2" s="242"/>
    </row>
    <row r="3" spans="1:12" ht="15" customHeight="1" x14ac:dyDescent="0.25">
      <c r="A3" s="243" t="s">
        <v>1556</v>
      </c>
      <c r="B3" s="239" t="s">
        <v>1557</v>
      </c>
      <c r="C3" s="240">
        <v>6.8</v>
      </c>
      <c r="D3" s="357" t="s">
        <v>1558</v>
      </c>
      <c r="E3" s="351"/>
      <c r="F3" s="351"/>
      <c r="G3" s="244" t="s">
        <v>1557</v>
      </c>
      <c r="H3" s="240">
        <v>6.9</v>
      </c>
      <c r="K3" s="245"/>
      <c r="L3" s="245"/>
    </row>
    <row r="4" spans="1:12" ht="15" customHeight="1" x14ac:dyDescent="0.25">
      <c r="A4" s="243" t="s">
        <v>1559</v>
      </c>
      <c r="B4" s="244" t="s">
        <v>1560</v>
      </c>
      <c r="C4" s="246">
        <v>100</v>
      </c>
      <c r="D4" s="357" t="s">
        <v>1561</v>
      </c>
      <c r="E4" s="351"/>
      <c r="F4" s="351"/>
      <c r="G4" s="239" t="s">
        <v>1562</v>
      </c>
      <c r="H4" s="246" t="s">
        <v>1563</v>
      </c>
      <c r="K4" s="247"/>
      <c r="L4" s="247"/>
    </row>
    <row r="5" spans="1:12" ht="15" customHeight="1" x14ac:dyDescent="0.25">
      <c r="A5" s="243" t="s">
        <v>1564</v>
      </c>
      <c r="B5" s="248"/>
      <c r="C5" s="246" t="s">
        <v>1565</v>
      </c>
      <c r="D5" s="357" t="s">
        <v>1566</v>
      </c>
      <c r="E5" s="351"/>
      <c r="F5" s="351"/>
      <c r="G5" s="244" t="s">
        <v>1567</v>
      </c>
      <c r="H5" s="249" t="s">
        <v>1568</v>
      </c>
      <c r="K5" s="247"/>
      <c r="L5" s="247"/>
    </row>
    <row r="6" spans="1:12" ht="15" customHeight="1" x14ac:dyDescent="0.25">
      <c r="A6" s="243" t="s">
        <v>1569</v>
      </c>
      <c r="B6" s="239" t="s">
        <v>1562</v>
      </c>
      <c r="C6" s="246" t="s">
        <v>1570</v>
      </c>
      <c r="D6" s="357" t="s">
        <v>1571</v>
      </c>
      <c r="E6" s="351"/>
      <c r="F6" s="351"/>
      <c r="G6" s="244" t="s">
        <v>1562</v>
      </c>
      <c r="H6" s="249" t="s">
        <v>1563</v>
      </c>
      <c r="K6" s="247"/>
      <c r="L6" s="247"/>
    </row>
    <row r="7" spans="1:12" ht="15" customHeight="1" thickBot="1" x14ac:dyDescent="0.3">
      <c r="A7" s="250" t="s">
        <v>1572</v>
      </c>
      <c r="B7" s="244" t="s">
        <v>1560</v>
      </c>
      <c r="C7" s="246" t="s">
        <v>1570</v>
      </c>
      <c r="D7" s="358" t="s">
        <v>1573</v>
      </c>
      <c r="E7" s="355"/>
      <c r="F7" s="355"/>
      <c r="G7" s="251" t="s">
        <v>1562</v>
      </c>
      <c r="H7" s="252" t="s">
        <v>1570</v>
      </c>
      <c r="K7" s="247"/>
      <c r="L7" s="247"/>
    </row>
    <row r="8" spans="1:12" ht="15" customHeight="1" thickBot="1" x14ac:dyDescent="0.3">
      <c r="A8" s="253" t="s">
        <v>1574</v>
      </c>
      <c r="B8" s="239" t="s">
        <v>1560</v>
      </c>
      <c r="C8" s="240">
        <v>2</v>
      </c>
      <c r="D8" s="254"/>
      <c r="E8" s="254"/>
      <c r="F8" s="254"/>
      <c r="G8" s="254"/>
      <c r="H8" s="254"/>
      <c r="K8" s="247"/>
      <c r="L8" s="247"/>
    </row>
    <row r="9" spans="1:12" ht="15" customHeight="1" thickBot="1" x14ac:dyDescent="0.3">
      <c r="A9" s="243" t="s">
        <v>1575</v>
      </c>
      <c r="B9" s="239" t="s">
        <v>1562</v>
      </c>
      <c r="C9" s="246" t="s">
        <v>1570</v>
      </c>
      <c r="D9" s="359" t="s">
        <v>1576</v>
      </c>
      <c r="E9" s="360"/>
      <c r="F9" s="360"/>
      <c r="G9" s="255" t="s">
        <v>1554</v>
      </c>
      <c r="H9" s="256">
        <v>2331.3000000000002</v>
      </c>
    </row>
    <row r="10" spans="1:12" ht="15" customHeight="1" thickBot="1" x14ac:dyDescent="0.3">
      <c r="A10" s="243" t="s">
        <v>1577</v>
      </c>
      <c r="B10" s="239" t="s">
        <v>1562</v>
      </c>
      <c r="C10" s="246" t="s">
        <v>1570</v>
      </c>
      <c r="D10" s="254"/>
      <c r="E10" s="254"/>
      <c r="F10" s="254"/>
      <c r="G10" s="254"/>
      <c r="H10" s="254"/>
    </row>
    <row r="11" spans="1:12" ht="15" customHeight="1" x14ac:dyDescent="0.25">
      <c r="A11" s="250" t="s">
        <v>1578</v>
      </c>
      <c r="B11" s="244" t="s">
        <v>1579</v>
      </c>
      <c r="C11" s="246" t="s">
        <v>1570</v>
      </c>
      <c r="D11" s="257"/>
      <c r="E11" s="258"/>
      <c r="F11" s="259" t="s">
        <v>1250</v>
      </c>
      <c r="G11" s="260" t="s">
        <v>482</v>
      </c>
      <c r="H11" s="261" t="s">
        <v>484</v>
      </c>
      <c r="I11" s="262"/>
      <c r="J11" s="263"/>
      <c r="K11" s="264"/>
    </row>
    <row r="12" spans="1:12" ht="15" customHeight="1" x14ac:dyDescent="0.25">
      <c r="A12" s="243" t="s">
        <v>1580</v>
      </c>
      <c r="B12" s="239" t="s">
        <v>1562</v>
      </c>
      <c r="C12" s="246" t="s">
        <v>1570</v>
      </c>
      <c r="D12" s="350" t="s">
        <v>1402</v>
      </c>
      <c r="E12" s="351"/>
      <c r="F12" s="352"/>
      <c r="G12" s="265">
        <v>110820</v>
      </c>
      <c r="H12" s="266">
        <v>4082</v>
      </c>
    </row>
    <row r="13" spans="1:12" ht="15" customHeight="1" thickBot="1" x14ac:dyDescent="0.3">
      <c r="A13" s="267" t="s">
        <v>1581</v>
      </c>
      <c r="B13" s="268" t="s">
        <v>1554</v>
      </c>
      <c r="C13" s="269">
        <v>2988</v>
      </c>
      <c r="D13" s="270" t="s">
        <v>1399</v>
      </c>
      <c r="E13" s="271"/>
      <c r="F13" s="272"/>
      <c r="G13" s="265">
        <v>143532</v>
      </c>
      <c r="H13" s="266">
        <v>8060</v>
      </c>
    </row>
    <row r="14" spans="1:12" ht="15" customHeight="1" thickBot="1" x14ac:dyDescent="0.3">
      <c r="A14" s="273" t="s">
        <v>1582</v>
      </c>
      <c r="B14" s="259" t="s">
        <v>1583</v>
      </c>
      <c r="C14" s="269">
        <v>665.7</v>
      </c>
      <c r="D14" s="353" t="s">
        <v>1405</v>
      </c>
      <c r="E14" s="351"/>
      <c r="F14" s="352"/>
      <c r="G14" s="265">
        <v>133340</v>
      </c>
      <c r="H14" s="266">
        <v>6529</v>
      </c>
      <c r="I14" s="274"/>
      <c r="J14" s="274"/>
    </row>
    <row r="15" spans="1:12" ht="19.5" customHeight="1" x14ac:dyDescent="0.25">
      <c r="A15" s="275" t="s">
        <v>1584</v>
      </c>
      <c r="B15" s="259"/>
      <c r="C15" s="276"/>
      <c r="D15" s="353" t="s">
        <v>1585</v>
      </c>
      <c r="E15" s="351"/>
      <c r="F15" s="352"/>
      <c r="G15" s="277">
        <v>9419</v>
      </c>
      <c r="H15" s="278"/>
    </row>
    <row r="16" spans="1:12" ht="15.75" customHeight="1" thickBot="1" x14ac:dyDescent="0.3">
      <c r="A16" s="279" t="s">
        <v>1586</v>
      </c>
      <c r="B16" s="239" t="s">
        <v>1554</v>
      </c>
      <c r="C16" s="280">
        <v>0</v>
      </c>
      <c r="D16" s="354" t="s">
        <v>1587</v>
      </c>
      <c r="E16" s="355"/>
      <c r="F16" s="356"/>
      <c r="G16" s="281">
        <v>6982</v>
      </c>
      <c r="H16" s="254"/>
    </row>
    <row r="17" spans="1:12" ht="12.75" customHeight="1" thickBot="1" x14ac:dyDescent="0.3">
      <c r="A17" s="282" t="s">
        <v>1588</v>
      </c>
      <c r="B17" s="268" t="s">
        <v>1554</v>
      </c>
      <c r="C17" s="283">
        <v>0</v>
      </c>
      <c r="D17" s="284"/>
      <c r="E17" s="284"/>
      <c r="F17" s="284"/>
      <c r="G17" s="284" t="s">
        <v>1250</v>
      </c>
      <c r="H17" s="254"/>
    </row>
    <row r="18" spans="1:12" ht="15" customHeight="1" x14ac:dyDescent="0.25">
      <c r="A18" s="273" t="s">
        <v>1589</v>
      </c>
      <c r="B18" s="259" t="s">
        <v>1590</v>
      </c>
      <c r="C18" s="285" t="str">
        <f>IF(C20&lt;&gt;0,"Y","N")</f>
        <v>N</v>
      </c>
      <c r="D18" s="286"/>
      <c r="E18" s="286"/>
      <c r="F18" s="286"/>
      <c r="G18" s="286"/>
      <c r="H18" s="278"/>
      <c r="I18" s="274"/>
      <c r="J18" s="274"/>
    </row>
    <row r="19" spans="1:12" ht="12.75" customHeight="1" x14ac:dyDescent="0.25">
      <c r="A19" s="243" t="s">
        <v>1591</v>
      </c>
      <c r="B19" s="239" t="s">
        <v>1592</v>
      </c>
      <c r="C19" s="287" t="s">
        <v>1593</v>
      </c>
      <c r="D19" s="286"/>
      <c r="E19" s="286"/>
      <c r="F19" s="286"/>
      <c r="G19" s="286"/>
      <c r="H19" s="278"/>
    </row>
    <row r="20" spans="1:12" ht="12.75" customHeight="1" thickBot="1" x14ac:dyDescent="0.3">
      <c r="A20" s="282" t="s">
        <v>1387</v>
      </c>
      <c r="B20" s="268" t="s">
        <v>1554</v>
      </c>
      <c r="C20" s="288">
        <v>0</v>
      </c>
      <c r="D20" s="284"/>
      <c r="E20" s="284"/>
      <c r="F20" s="284"/>
      <c r="G20" s="286"/>
      <c r="H20" s="278"/>
      <c r="I20" s="274"/>
      <c r="J20" s="274"/>
    </row>
    <row r="21" spans="1:12" ht="15" customHeight="1" x14ac:dyDescent="0.25">
      <c r="A21" s="289" t="s">
        <v>1389</v>
      </c>
      <c r="B21" s="290" t="s">
        <v>1554</v>
      </c>
      <c r="C21" s="291" t="s">
        <v>1594</v>
      </c>
      <c r="D21" s="292" t="s">
        <v>1595</v>
      </c>
      <c r="E21" s="293"/>
      <c r="F21" s="293"/>
      <c r="G21" s="254"/>
      <c r="H21" s="254"/>
    </row>
    <row r="22" spans="1:12" ht="15" customHeight="1" x14ac:dyDescent="0.25">
      <c r="A22" s="294" t="s">
        <v>162</v>
      </c>
      <c r="B22" s="295"/>
      <c r="C22" s="296">
        <v>22573.5</v>
      </c>
      <c r="D22" s="246">
        <v>29393.9</v>
      </c>
      <c r="E22" s="293"/>
      <c r="F22" s="293"/>
      <c r="G22" s="254"/>
      <c r="H22" s="254"/>
    </row>
    <row r="23" spans="1:12" ht="12.75" customHeight="1" x14ac:dyDescent="0.25">
      <c r="A23" s="297" t="s">
        <v>1149</v>
      </c>
      <c r="B23" s="244"/>
      <c r="C23" s="296">
        <v>0</v>
      </c>
      <c r="D23" s="246">
        <v>0</v>
      </c>
      <c r="E23" s="298"/>
      <c r="F23" s="298"/>
      <c r="G23" s="299"/>
      <c r="H23" s="254"/>
    </row>
    <row r="24" spans="1:12" ht="12.75" customHeight="1" x14ac:dyDescent="0.25">
      <c r="A24" s="297" t="s">
        <v>1150</v>
      </c>
      <c r="B24" s="244"/>
      <c r="C24" s="296">
        <v>0</v>
      </c>
      <c r="D24" s="246">
        <v>0</v>
      </c>
      <c r="E24" s="298"/>
      <c r="F24" s="298"/>
      <c r="G24" s="284"/>
      <c r="H24" s="254"/>
    </row>
    <row r="25" spans="1:12" ht="12.75" customHeight="1" x14ac:dyDescent="0.25">
      <c r="A25" s="300" t="s">
        <v>1151</v>
      </c>
      <c r="B25" s="244"/>
      <c r="C25" s="296">
        <v>0</v>
      </c>
      <c r="D25" s="246">
        <v>0</v>
      </c>
      <c r="E25" s="298"/>
      <c r="F25" s="298"/>
      <c r="G25" s="301"/>
      <c r="H25" s="254"/>
    </row>
    <row r="26" spans="1:12" ht="15.75" customHeight="1" x14ac:dyDescent="0.25">
      <c r="A26" s="300" t="s">
        <v>173</v>
      </c>
      <c r="B26" s="244"/>
      <c r="C26" s="296">
        <v>0</v>
      </c>
      <c r="D26" s="246">
        <v>0</v>
      </c>
      <c r="E26" s="298"/>
      <c r="F26" s="298"/>
      <c r="G26" s="301"/>
      <c r="H26" s="254"/>
    </row>
    <row r="27" spans="1:12" ht="12.75" customHeight="1" x14ac:dyDescent="0.25">
      <c r="A27" s="300" t="s">
        <v>175</v>
      </c>
      <c r="B27" s="244"/>
      <c r="C27" s="296">
        <v>0</v>
      </c>
      <c r="D27" s="246">
        <v>0</v>
      </c>
      <c r="E27" s="298"/>
      <c r="F27" s="298"/>
      <c r="G27" s="301"/>
      <c r="H27" s="254"/>
    </row>
    <row r="28" spans="1:12" ht="12.75" customHeight="1" x14ac:dyDescent="0.25">
      <c r="A28" s="300" t="s">
        <v>1152</v>
      </c>
      <c r="B28" s="244"/>
      <c r="C28" s="296">
        <v>0</v>
      </c>
      <c r="D28" s="246">
        <v>0</v>
      </c>
      <c r="E28" s="298"/>
      <c r="F28" s="298"/>
      <c r="G28" s="301"/>
      <c r="H28" s="254"/>
    </row>
    <row r="29" spans="1:12" ht="12.75" customHeight="1" x14ac:dyDescent="0.25">
      <c r="A29" s="300" t="s">
        <v>177</v>
      </c>
      <c r="B29" s="244"/>
      <c r="C29" s="296">
        <v>0</v>
      </c>
      <c r="D29" s="246">
        <v>0</v>
      </c>
      <c r="E29" s="298"/>
      <c r="F29" s="298"/>
      <c r="G29" s="301" t="s">
        <v>1250</v>
      </c>
      <c r="H29" s="278"/>
      <c r="K29" s="274"/>
      <c r="L29" s="274"/>
    </row>
    <row r="30" spans="1:12" ht="15" customHeight="1" x14ac:dyDescent="0.25">
      <c r="A30" s="300" t="s">
        <v>1159</v>
      </c>
      <c r="B30" s="244"/>
      <c r="C30" s="296">
        <v>0</v>
      </c>
      <c r="D30" s="246">
        <v>0</v>
      </c>
      <c r="E30" s="298"/>
      <c r="F30" s="298"/>
      <c r="G30" s="302"/>
      <c r="H30" s="254"/>
      <c r="J30" s="262"/>
      <c r="K30" s="263"/>
    </row>
    <row r="31" spans="1:12" ht="12.75" customHeight="1" x14ac:dyDescent="0.25">
      <c r="A31" s="300" t="s">
        <v>166</v>
      </c>
      <c r="B31" s="244"/>
      <c r="C31" s="296">
        <v>0</v>
      </c>
      <c r="D31" s="246">
        <v>0</v>
      </c>
      <c r="E31" s="298"/>
      <c r="F31" s="298"/>
      <c r="G31" s="284"/>
      <c r="H31" s="254"/>
      <c r="J31" s="245"/>
      <c r="K31" s="263"/>
    </row>
    <row r="32" spans="1:12" ht="12.75" customHeight="1" x14ac:dyDescent="0.25">
      <c r="A32" s="300" t="s">
        <v>181</v>
      </c>
      <c r="B32" s="244"/>
      <c r="C32" s="296">
        <v>0</v>
      </c>
      <c r="D32" s="246">
        <v>0</v>
      </c>
      <c r="E32" s="298"/>
      <c r="F32" s="298"/>
      <c r="G32" s="284"/>
      <c r="H32" s="254"/>
    </row>
    <row r="33" spans="1:12" ht="12.75" customHeight="1" thickBot="1" x14ac:dyDescent="0.3">
      <c r="A33" s="303" t="s">
        <v>1153</v>
      </c>
      <c r="B33" s="251"/>
      <c r="C33" s="304">
        <v>0</v>
      </c>
      <c r="D33" s="269">
        <v>0</v>
      </c>
      <c r="E33" s="298"/>
      <c r="F33" s="298"/>
      <c r="G33" s="284"/>
      <c r="H33" s="254"/>
    </row>
    <row r="34" spans="1:12" ht="12.75" customHeight="1" x14ac:dyDescent="0.25">
      <c r="A34" s="305" t="s">
        <v>1596</v>
      </c>
      <c r="B34" s="306"/>
      <c r="C34" s="260" t="s">
        <v>1597</v>
      </c>
      <c r="D34" s="307" t="s">
        <v>1598</v>
      </c>
      <c r="E34" s="308" t="s">
        <v>1599</v>
      </c>
      <c r="F34" s="308" t="s">
        <v>1600</v>
      </c>
      <c r="G34" s="261" t="s">
        <v>1601</v>
      </c>
      <c r="H34" s="254"/>
    </row>
    <row r="35" spans="1:12" ht="12.75" customHeight="1" thickBot="1" x14ac:dyDescent="0.3">
      <c r="A35" s="309" t="s">
        <v>1602</v>
      </c>
      <c r="B35" s="310"/>
      <c r="C35" s="311" t="s">
        <v>1603</v>
      </c>
      <c r="D35" s="311" t="s">
        <v>1604</v>
      </c>
      <c r="E35" s="311"/>
      <c r="F35" s="311"/>
      <c r="G35" s="311"/>
      <c r="H35" s="254"/>
    </row>
    <row r="36" spans="1:12" ht="15" customHeight="1" x14ac:dyDescent="0.25">
      <c r="A36" s="273" t="s">
        <v>1605</v>
      </c>
      <c r="B36" s="312"/>
      <c r="C36" s="313" t="s">
        <v>1606</v>
      </c>
      <c r="D36" s="313" t="s">
        <v>1607</v>
      </c>
      <c r="E36" s="314" t="s">
        <v>1608</v>
      </c>
      <c r="F36" s="314" t="s">
        <v>1609</v>
      </c>
      <c r="G36" s="315" t="s">
        <v>1610</v>
      </c>
      <c r="H36" s="254"/>
      <c r="K36" s="316"/>
    </row>
    <row r="37" spans="1:12" ht="12.75" customHeight="1" thickBot="1" x14ac:dyDescent="0.3">
      <c r="A37" s="317"/>
      <c r="B37" s="318" t="s">
        <v>1554</v>
      </c>
      <c r="C37" s="304">
        <v>1452.1</v>
      </c>
      <c r="D37" s="304">
        <v>1621.1</v>
      </c>
      <c r="E37" s="304">
        <v>2319.6</v>
      </c>
      <c r="F37" s="304">
        <v>3280.6</v>
      </c>
      <c r="G37" s="304">
        <v>20054.8</v>
      </c>
      <c r="H37" s="254"/>
    </row>
    <row r="38" spans="1:12" ht="19.5" customHeight="1" x14ac:dyDescent="0.25">
      <c r="A38" s="273" t="s">
        <v>1611</v>
      </c>
      <c r="B38" s="312"/>
      <c r="C38" s="313" t="s">
        <v>1612</v>
      </c>
      <c r="D38" s="313" t="s">
        <v>1613</v>
      </c>
      <c r="E38" s="314" t="s">
        <v>1614</v>
      </c>
      <c r="F38" s="314" t="s">
        <v>1615</v>
      </c>
      <c r="G38" s="314" t="s">
        <v>1616</v>
      </c>
      <c r="H38" s="315" t="s">
        <v>1617</v>
      </c>
      <c r="L38" s="274"/>
    </row>
    <row r="39" spans="1:12" ht="15" customHeight="1" thickBot="1" x14ac:dyDescent="0.3">
      <c r="A39" s="317"/>
      <c r="B39" s="318" t="s">
        <v>1554</v>
      </c>
      <c r="C39" s="296">
        <v>1069.8</v>
      </c>
      <c r="D39" s="296">
        <v>2980</v>
      </c>
      <c r="E39" s="296">
        <v>3961.9</v>
      </c>
      <c r="F39" s="296">
        <v>7596.6</v>
      </c>
      <c r="G39" s="296">
        <v>8040.9</v>
      </c>
      <c r="H39" s="296">
        <v>5079</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61" t="s">
        <v>1117</v>
      </c>
      <c r="B1" s="361"/>
    </row>
    <row r="2" spans="1:13" ht="31.5" x14ac:dyDescent="0.25">
      <c r="A2" s="127" t="s">
        <v>1116</v>
      </c>
      <c r="B2" s="127"/>
      <c r="C2" s="23"/>
      <c r="D2" s="23"/>
      <c r="E2" s="23"/>
      <c r="F2" s="134" t="s">
        <v>1162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1209</v>
      </c>
      <c r="D4" s="26"/>
      <c r="E4" s="26"/>
      <c r="F4" s="23"/>
      <c r="G4" s="23"/>
      <c r="H4" s="23"/>
      <c r="I4" s="36" t="s">
        <v>1109</v>
      </c>
      <c r="J4" s="76" t="s">
        <v>949</v>
      </c>
      <c r="L4" s="23"/>
      <c r="M4" s="23"/>
    </row>
    <row r="5" spans="1:13" ht="15.75" thickBot="1" x14ac:dyDescent="0.3">
      <c r="H5" s="23"/>
      <c r="I5" s="83" t="s">
        <v>951</v>
      </c>
      <c r="J5" s="25" t="s">
        <v>952</v>
      </c>
      <c r="L5" s="23"/>
      <c r="M5" s="23"/>
    </row>
    <row r="6" spans="1:13" ht="18.75" x14ac:dyDescent="0.25">
      <c r="A6" s="29"/>
      <c r="B6" s="30" t="s">
        <v>1018</v>
      </c>
      <c r="C6" s="29"/>
      <c r="E6" s="31"/>
      <c r="F6" s="31"/>
      <c r="G6" s="31"/>
      <c r="H6" s="23"/>
      <c r="I6" s="83" t="s">
        <v>954</v>
      </c>
      <c r="J6" s="25" t="s">
        <v>955</v>
      </c>
      <c r="L6" s="23"/>
      <c r="M6" s="23"/>
    </row>
    <row r="7" spans="1:13" x14ac:dyDescent="0.25">
      <c r="B7" s="33" t="s">
        <v>1115</v>
      </c>
      <c r="H7" s="23"/>
      <c r="I7" s="83" t="s">
        <v>957</v>
      </c>
      <c r="J7" s="25" t="s">
        <v>958</v>
      </c>
      <c r="L7" s="23"/>
      <c r="M7" s="23"/>
    </row>
    <row r="8" spans="1:13" x14ac:dyDescent="0.25">
      <c r="B8" s="33" t="s">
        <v>1031</v>
      </c>
      <c r="H8" s="23"/>
      <c r="I8" s="83" t="s">
        <v>1107</v>
      </c>
      <c r="J8" s="25" t="s">
        <v>1108</v>
      </c>
      <c r="L8" s="23"/>
      <c r="M8" s="23"/>
    </row>
    <row r="9" spans="1:13" ht="15.75" thickBot="1" x14ac:dyDescent="0.3">
      <c r="B9" s="34" t="s">
        <v>1053</v>
      </c>
      <c r="H9" s="23"/>
      <c r="L9" s="23"/>
      <c r="M9" s="23"/>
    </row>
    <row r="10" spans="1:13" x14ac:dyDescent="0.25">
      <c r="B10" s="35"/>
      <c r="H10" s="23"/>
      <c r="I10" s="84" t="s">
        <v>1111</v>
      </c>
      <c r="L10" s="23"/>
      <c r="M10" s="23"/>
    </row>
    <row r="11" spans="1:13" x14ac:dyDescent="0.25">
      <c r="B11" s="35"/>
      <c r="H11" s="23"/>
      <c r="I11" s="84" t="s">
        <v>1113</v>
      </c>
      <c r="L11" s="23"/>
      <c r="M11" s="23"/>
    </row>
    <row r="12" spans="1:13" ht="37.5" x14ac:dyDescent="0.25">
      <c r="A12" s="36" t="s">
        <v>32</v>
      </c>
      <c r="B12" s="36" t="s">
        <v>1099</v>
      </c>
      <c r="C12" s="37"/>
      <c r="D12" s="37"/>
      <c r="E12" s="37"/>
      <c r="F12" s="37"/>
      <c r="G12" s="37"/>
      <c r="H12" s="23"/>
      <c r="L12" s="23"/>
      <c r="M12" s="23"/>
    </row>
    <row r="13" spans="1:13" ht="15" customHeight="1" x14ac:dyDescent="0.25">
      <c r="A13" s="44"/>
      <c r="B13" s="45" t="s">
        <v>1030</v>
      </c>
      <c r="C13" s="44" t="s">
        <v>1098</v>
      </c>
      <c r="D13" s="44" t="s">
        <v>1110</v>
      </c>
      <c r="E13" s="46"/>
      <c r="F13" s="47"/>
      <c r="G13" s="47"/>
      <c r="H13" s="23"/>
      <c r="L13" s="23"/>
      <c r="M13" s="23"/>
    </row>
    <row r="14" spans="1:13" x14ac:dyDescent="0.25">
      <c r="A14" s="25" t="s">
        <v>1019</v>
      </c>
      <c r="B14" s="42" t="s">
        <v>984</v>
      </c>
      <c r="C14" s="25" t="s">
        <v>952</v>
      </c>
      <c r="D14" s="25" t="s">
        <v>952</v>
      </c>
      <c r="E14" s="31"/>
      <c r="F14" s="31"/>
      <c r="G14" s="31"/>
      <c r="H14" s="23"/>
      <c r="L14" s="23"/>
      <c r="M14" s="23"/>
    </row>
    <row r="15" spans="1:13" x14ac:dyDescent="0.25">
      <c r="A15" s="25" t="s">
        <v>1020</v>
      </c>
      <c r="B15" s="42" t="s">
        <v>430</v>
      </c>
      <c r="C15" s="25" t="s">
        <v>952</v>
      </c>
      <c r="D15" s="25" t="s">
        <v>952</v>
      </c>
      <c r="E15" s="31"/>
      <c r="F15" s="31"/>
      <c r="G15" s="31"/>
      <c r="H15" s="23"/>
      <c r="L15" s="23"/>
      <c r="M15" s="23"/>
    </row>
    <row r="16" spans="1:13" x14ac:dyDescent="0.25">
      <c r="A16" s="25" t="s">
        <v>1021</v>
      </c>
      <c r="B16" s="42" t="s">
        <v>985</v>
      </c>
      <c r="C16" s="25" t="s">
        <v>952</v>
      </c>
      <c r="D16" s="25" t="s">
        <v>952</v>
      </c>
      <c r="E16" s="31"/>
      <c r="F16" s="31"/>
      <c r="G16" s="31"/>
      <c r="H16" s="23"/>
      <c r="L16" s="23"/>
      <c r="M16" s="23"/>
    </row>
    <row r="17" spans="1:13" x14ac:dyDescent="0.25">
      <c r="A17" s="25" t="s">
        <v>1022</v>
      </c>
      <c r="B17" s="42" t="s">
        <v>986</v>
      </c>
      <c r="C17" s="25" t="s">
        <v>952</v>
      </c>
      <c r="D17" s="25" t="s">
        <v>952</v>
      </c>
      <c r="E17" s="31"/>
      <c r="F17" s="31"/>
      <c r="G17" s="31"/>
      <c r="H17" s="23"/>
      <c r="L17" s="23"/>
      <c r="M17" s="23"/>
    </row>
    <row r="18" spans="1:13" x14ac:dyDescent="0.25">
      <c r="A18" s="25" t="s">
        <v>1023</v>
      </c>
      <c r="B18" s="42" t="s">
        <v>987</v>
      </c>
      <c r="C18" s="25" t="s">
        <v>952</v>
      </c>
      <c r="D18" s="25" t="s">
        <v>952</v>
      </c>
      <c r="E18" s="31"/>
      <c r="F18" s="31"/>
      <c r="G18" s="31"/>
      <c r="H18" s="23"/>
      <c r="L18" s="23"/>
      <c r="M18" s="23"/>
    </row>
    <row r="19" spans="1:13" x14ac:dyDescent="0.25">
      <c r="A19" s="25" t="s">
        <v>1024</v>
      </c>
      <c r="B19" s="42" t="s">
        <v>988</v>
      </c>
      <c r="C19" s="25" t="s">
        <v>952</v>
      </c>
      <c r="D19" s="25" t="s">
        <v>952</v>
      </c>
      <c r="E19" s="31"/>
      <c r="F19" s="31"/>
      <c r="G19" s="31"/>
      <c r="H19" s="23"/>
      <c r="L19" s="23"/>
      <c r="M19" s="23"/>
    </row>
    <row r="20" spans="1:13" x14ac:dyDescent="0.25">
      <c r="A20" s="25" t="s">
        <v>1025</v>
      </c>
      <c r="B20" s="42" t="s">
        <v>989</v>
      </c>
      <c r="C20" s="25" t="s">
        <v>952</v>
      </c>
      <c r="D20" s="25" t="s">
        <v>952</v>
      </c>
      <c r="E20" s="31"/>
      <c r="F20" s="31"/>
      <c r="G20" s="31"/>
      <c r="H20" s="23"/>
      <c r="L20" s="23"/>
      <c r="M20" s="23"/>
    </row>
    <row r="21" spans="1:13" x14ac:dyDescent="0.25">
      <c r="A21" s="25" t="s">
        <v>1026</v>
      </c>
      <c r="B21" s="42" t="s">
        <v>990</v>
      </c>
      <c r="C21" s="25" t="s">
        <v>952</v>
      </c>
      <c r="D21" s="25" t="s">
        <v>952</v>
      </c>
      <c r="E21" s="31"/>
      <c r="F21" s="31"/>
      <c r="G21" s="31"/>
      <c r="H21" s="23"/>
      <c r="L21" s="23"/>
      <c r="M21" s="23"/>
    </row>
    <row r="22" spans="1:13" x14ac:dyDescent="0.25">
      <c r="A22" s="25" t="s">
        <v>1027</v>
      </c>
      <c r="B22" s="42" t="s">
        <v>991</v>
      </c>
      <c r="C22" s="25" t="s">
        <v>952</v>
      </c>
      <c r="D22" s="25" t="s">
        <v>952</v>
      </c>
      <c r="E22" s="31"/>
      <c r="F22" s="31"/>
      <c r="G22" s="31"/>
      <c r="H22" s="23"/>
      <c r="L22" s="23"/>
      <c r="M22" s="23"/>
    </row>
    <row r="23" spans="1:13" x14ac:dyDescent="0.25">
      <c r="A23" s="25" t="s">
        <v>1028</v>
      </c>
      <c r="B23" s="42" t="s">
        <v>1094</v>
      </c>
      <c r="C23" s="25" t="s">
        <v>952</v>
      </c>
      <c r="D23" s="25" t="s">
        <v>952</v>
      </c>
      <c r="E23" s="31"/>
      <c r="F23" s="31"/>
      <c r="G23" s="31"/>
      <c r="H23" s="23"/>
      <c r="L23" s="23"/>
      <c r="M23" s="23"/>
    </row>
    <row r="24" spans="1:13" x14ac:dyDescent="0.25">
      <c r="A24" s="25" t="s">
        <v>1096</v>
      </c>
      <c r="B24" s="42" t="s">
        <v>1095</v>
      </c>
      <c r="C24" s="25" t="s">
        <v>952</v>
      </c>
      <c r="D24" s="25" t="s">
        <v>952</v>
      </c>
      <c r="E24" s="31"/>
      <c r="F24" s="31"/>
      <c r="G24" s="31"/>
      <c r="H24" s="23"/>
      <c r="L24" s="23"/>
      <c r="M24" s="23"/>
    </row>
    <row r="25" spans="1:13" outlineLevel="1" x14ac:dyDescent="0.25">
      <c r="A25" s="25" t="s">
        <v>1029</v>
      </c>
      <c r="B25" s="40"/>
      <c r="E25" s="31"/>
      <c r="F25" s="31"/>
      <c r="G25" s="31"/>
      <c r="H25" s="23"/>
      <c r="L25" s="23"/>
      <c r="M25" s="23"/>
    </row>
    <row r="26" spans="1:13" outlineLevel="1" x14ac:dyDescent="0.25">
      <c r="A26" s="25" t="s">
        <v>1032</v>
      </c>
      <c r="B26" s="40"/>
      <c r="E26" s="31"/>
      <c r="F26" s="31"/>
      <c r="G26" s="31"/>
      <c r="H26" s="23"/>
      <c r="L26" s="23"/>
      <c r="M26" s="23"/>
    </row>
    <row r="27" spans="1:13" outlineLevel="1" x14ac:dyDescent="0.25">
      <c r="A27" s="25" t="s">
        <v>1033</v>
      </c>
      <c r="B27" s="40"/>
      <c r="E27" s="31"/>
      <c r="F27" s="31"/>
      <c r="G27" s="31"/>
      <c r="H27" s="23"/>
      <c r="L27" s="23"/>
      <c r="M27" s="23"/>
    </row>
    <row r="28" spans="1:13" outlineLevel="1" x14ac:dyDescent="0.25">
      <c r="A28" s="25" t="s">
        <v>1034</v>
      </c>
      <c r="B28" s="40"/>
      <c r="E28" s="31"/>
      <c r="F28" s="31"/>
      <c r="G28" s="31"/>
      <c r="H28" s="23"/>
      <c r="L28" s="23"/>
      <c r="M28" s="23"/>
    </row>
    <row r="29" spans="1:13" outlineLevel="1" x14ac:dyDescent="0.25">
      <c r="A29" s="25" t="s">
        <v>1035</v>
      </c>
      <c r="B29" s="40"/>
      <c r="E29" s="31"/>
      <c r="F29" s="31"/>
      <c r="G29" s="31"/>
      <c r="H29" s="23"/>
      <c r="L29" s="23"/>
      <c r="M29" s="23"/>
    </row>
    <row r="30" spans="1:13" outlineLevel="1" x14ac:dyDescent="0.25">
      <c r="A30" s="25" t="s">
        <v>1036</v>
      </c>
      <c r="B30" s="40"/>
      <c r="E30" s="31"/>
      <c r="F30" s="31"/>
      <c r="G30" s="31"/>
      <c r="H30" s="23"/>
      <c r="L30" s="23"/>
      <c r="M30" s="23"/>
    </row>
    <row r="31" spans="1:13" outlineLevel="1" x14ac:dyDescent="0.25">
      <c r="A31" s="25" t="s">
        <v>1037</v>
      </c>
      <c r="B31" s="40"/>
      <c r="E31" s="31"/>
      <c r="F31" s="31"/>
      <c r="G31" s="31"/>
      <c r="H31" s="23"/>
      <c r="L31" s="23"/>
      <c r="M31" s="23"/>
    </row>
    <row r="32" spans="1:13" outlineLevel="1" x14ac:dyDescent="0.25">
      <c r="A32" s="25" t="s">
        <v>1038</v>
      </c>
      <c r="B32" s="40"/>
      <c r="E32" s="31"/>
      <c r="F32" s="31"/>
      <c r="G32" s="31"/>
      <c r="H32" s="23"/>
      <c r="L32" s="23"/>
      <c r="M32" s="23"/>
    </row>
    <row r="33" spans="1:13" ht="18.75" x14ac:dyDescent="0.25">
      <c r="A33" s="37"/>
      <c r="B33" s="36" t="s">
        <v>1031</v>
      </c>
      <c r="C33" s="37"/>
      <c r="D33" s="37"/>
      <c r="E33" s="37"/>
      <c r="F33" s="37"/>
      <c r="G33" s="37"/>
      <c r="H33" s="23"/>
      <c r="L33" s="23"/>
      <c r="M33" s="23"/>
    </row>
    <row r="34" spans="1:13" ht="15" customHeight="1" x14ac:dyDescent="0.25">
      <c r="A34" s="44"/>
      <c r="B34" s="45" t="s">
        <v>992</v>
      </c>
      <c r="C34" s="44" t="s">
        <v>1106</v>
      </c>
      <c r="D34" s="44" t="s">
        <v>1110</v>
      </c>
      <c r="E34" s="44" t="s">
        <v>993</v>
      </c>
      <c r="F34" s="47"/>
      <c r="G34" s="47"/>
      <c r="H34" s="23"/>
      <c r="L34" s="23"/>
      <c r="M34" s="23"/>
    </row>
    <row r="35" spans="1:13" x14ac:dyDescent="0.25">
      <c r="A35" s="25" t="s">
        <v>1054</v>
      </c>
      <c r="B35" s="80" t="s">
        <v>1245</v>
      </c>
      <c r="C35" s="25" t="s">
        <v>955</v>
      </c>
      <c r="D35" s="25" t="s">
        <v>955</v>
      </c>
      <c r="E35" s="25" t="s">
        <v>955</v>
      </c>
      <c r="F35" s="81"/>
      <c r="G35" s="81"/>
      <c r="H35" s="23"/>
      <c r="L35" s="23"/>
      <c r="M35" s="23"/>
    </row>
    <row r="36" spans="1:13" x14ac:dyDescent="0.25">
      <c r="A36" s="25" t="s">
        <v>1055</v>
      </c>
      <c r="B36" s="42" t="s">
        <v>994</v>
      </c>
      <c r="C36" s="25" t="s">
        <v>955</v>
      </c>
      <c r="D36" s="25" t="s">
        <v>955</v>
      </c>
      <c r="E36" s="25" t="s">
        <v>955</v>
      </c>
      <c r="H36" s="23"/>
      <c r="L36" s="23"/>
      <c r="M36" s="23"/>
    </row>
    <row r="37" spans="1:13" x14ac:dyDescent="0.25">
      <c r="A37" s="25" t="s">
        <v>1056</v>
      </c>
      <c r="B37" s="42" t="s">
        <v>995</v>
      </c>
      <c r="C37" s="25" t="s">
        <v>955</v>
      </c>
      <c r="D37" s="25" t="s">
        <v>955</v>
      </c>
      <c r="E37" s="25" t="s">
        <v>955</v>
      </c>
      <c r="H37" s="23"/>
      <c r="L37" s="23"/>
      <c r="M37" s="23"/>
    </row>
    <row r="38" spans="1:13" x14ac:dyDescent="0.25">
      <c r="A38" s="25" t="s">
        <v>1057</v>
      </c>
      <c r="B38" s="42" t="s">
        <v>996</v>
      </c>
      <c r="C38" s="25" t="s">
        <v>955</v>
      </c>
      <c r="D38" s="25" t="s">
        <v>955</v>
      </c>
      <c r="E38" s="25" t="s">
        <v>955</v>
      </c>
      <c r="H38" s="23"/>
      <c r="L38" s="23"/>
      <c r="M38" s="23"/>
    </row>
    <row r="39" spans="1:13" x14ac:dyDescent="0.25">
      <c r="A39" s="25" t="s">
        <v>1058</v>
      </c>
      <c r="B39" s="42" t="s">
        <v>997</v>
      </c>
      <c r="C39" s="25" t="s">
        <v>955</v>
      </c>
      <c r="D39" s="25" t="s">
        <v>955</v>
      </c>
      <c r="E39" s="25" t="s">
        <v>955</v>
      </c>
      <c r="H39" s="23"/>
      <c r="L39" s="23"/>
      <c r="M39" s="23"/>
    </row>
    <row r="40" spans="1:13" x14ac:dyDescent="0.25">
      <c r="A40" s="25" t="s">
        <v>1059</v>
      </c>
      <c r="B40" s="42" t="s">
        <v>998</v>
      </c>
      <c r="C40" s="25" t="s">
        <v>955</v>
      </c>
      <c r="D40" s="25" t="s">
        <v>955</v>
      </c>
      <c r="E40" s="25" t="s">
        <v>955</v>
      </c>
      <c r="H40" s="23"/>
      <c r="L40" s="23"/>
      <c r="M40" s="23"/>
    </row>
    <row r="41" spans="1:13" x14ac:dyDescent="0.25">
      <c r="A41" s="25" t="s">
        <v>1060</v>
      </c>
      <c r="B41" s="42" t="s">
        <v>999</v>
      </c>
      <c r="C41" s="25" t="s">
        <v>955</v>
      </c>
      <c r="D41" s="25" t="s">
        <v>955</v>
      </c>
      <c r="E41" s="25" t="s">
        <v>955</v>
      </c>
      <c r="H41" s="23"/>
      <c r="L41" s="23"/>
      <c r="M41" s="23"/>
    </row>
    <row r="42" spans="1:13" x14ac:dyDescent="0.25">
      <c r="A42" s="25" t="s">
        <v>1061</v>
      </c>
      <c r="B42" s="42" t="s">
        <v>1000</v>
      </c>
      <c r="C42" s="25" t="s">
        <v>955</v>
      </c>
      <c r="D42" s="25" t="s">
        <v>955</v>
      </c>
      <c r="E42" s="25" t="s">
        <v>955</v>
      </c>
      <c r="H42" s="23"/>
      <c r="L42" s="23"/>
      <c r="M42" s="23"/>
    </row>
    <row r="43" spans="1:13" x14ac:dyDescent="0.25">
      <c r="A43" s="25" t="s">
        <v>1062</v>
      </c>
      <c r="B43" s="42" t="s">
        <v>1001</v>
      </c>
      <c r="C43" s="25" t="s">
        <v>955</v>
      </c>
      <c r="D43" s="25" t="s">
        <v>955</v>
      </c>
      <c r="E43" s="25" t="s">
        <v>955</v>
      </c>
      <c r="H43" s="23"/>
      <c r="L43" s="23"/>
      <c r="M43" s="23"/>
    </row>
    <row r="44" spans="1:13" x14ac:dyDescent="0.25">
      <c r="A44" s="25" t="s">
        <v>1063</v>
      </c>
      <c r="B44" s="42" t="s">
        <v>1002</v>
      </c>
      <c r="C44" s="25" t="s">
        <v>955</v>
      </c>
      <c r="D44" s="25" t="s">
        <v>955</v>
      </c>
      <c r="E44" s="25" t="s">
        <v>955</v>
      </c>
      <c r="H44" s="23"/>
      <c r="L44" s="23"/>
      <c r="M44" s="23"/>
    </row>
    <row r="45" spans="1:13" x14ac:dyDescent="0.25">
      <c r="A45" s="25" t="s">
        <v>1064</v>
      </c>
      <c r="B45" s="42" t="s">
        <v>1003</v>
      </c>
      <c r="C45" s="25" t="s">
        <v>955</v>
      </c>
      <c r="D45" s="25" t="s">
        <v>955</v>
      </c>
      <c r="E45" s="25" t="s">
        <v>955</v>
      </c>
      <c r="H45" s="23"/>
      <c r="L45" s="23"/>
      <c r="M45" s="23"/>
    </row>
    <row r="46" spans="1:13" x14ac:dyDescent="0.25">
      <c r="A46" s="25" t="s">
        <v>1065</v>
      </c>
      <c r="B46" s="42" t="s">
        <v>1004</v>
      </c>
      <c r="C46" s="25" t="s">
        <v>955</v>
      </c>
      <c r="D46" s="25" t="s">
        <v>955</v>
      </c>
      <c r="E46" s="25" t="s">
        <v>955</v>
      </c>
      <c r="H46" s="23"/>
      <c r="L46" s="23"/>
      <c r="M46" s="23"/>
    </row>
    <row r="47" spans="1:13" x14ac:dyDescent="0.25">
      <c r="A47" s="25" t="s">
        <v>1066</v>
      </c>
      <c r="B47" s="42" t="s">
        <v>1005</v>
      </c>
      <c r="C47" s="25" t="s">
        <v>955</v>
      </c>
      <c r="D47" s="25" t="s">
        <v>955</v>
      </c>
      <c r="E47" s="25" t="s">
        <v>955</v>
      </c>
      <c r="H47" s="23"/>
      <c r="L47" s="23"/>
      <c r="M47" s="23"/>
    </row>
    <row r="48" spans="1:13" x14ac:dyDescent="0.25">
      <c r="A48" s="25" t="s">
        <v>1067</v>
      </c>
      <c r="B48" s="42" t="s">
        <v>1006</v>
      </c>
      <c r="C48" s="25" t="s">
        <v>955</v>
      </c>
      <c r="D48" s="25" t="s">
        <v>955</v>
      </c>
      <c r="E48" s="25" t="s">
        <v>955</v>
      </c>
      <c r="H48" s="23"/>
      <c r="L48" s="23"/>
      <c r="M48" s="23"/>
    </row>
    <row r="49" spans="1:13" x14ac:dyDescent="0.25">
      <c r="A49" s="25" t="s">
        <v>1068</v>
      </c>
      <c r="B49" s="42" t="s">
        <v>1007</v>
      </c>
      <c r="C49" s="25" t="s">
        <v>955</v>
      </c>
      <c r="D49" s="25" t="s">
        <v>955</v>
      </c>
      <c r="E49" s="25" t="s">
        <v>955</v>
      </c>
      <c r="H49" s="23"/>
      <c r="L49" s="23"/>
      <c r="M49" s="23"/>
    </row>
    <row r="50" spans="1:13" x14ac:dyDescent="0.25">
      <c r="A50" s="25" t="s">
        <v>1069</v>
      </c>
      <c r="B50" s="42" t="s">
        <v>1008</v>
      </c>
      <c r="C50" s="25" t="s">
        <v>955</v>
      </c>
      <c r="D50" s="25" t="s">
        <v>955</v>
      </c>
      <c r="E50" s="25" t="s">
        <v>955</v>
      </c>
      <c r="H50" s="23"/>
      <c r="L50" s="23"/>
      <c r="M50" s="23"/>
    </row>
    <row r="51" spans="1:13" x14ac:dyDescent="0.25">
      <c r="A51" s="25" t="s">
        <v>1070</v>
      </c>
      <c r="B51" s="42" t="s">
        <v>1009</v>
      </c>
      <c r="C51" s="25" t="s">
        <v>955</v>
      </c>
      <c r="D51" s="25" t="s">
        <v>955</v>
      </c>
      <c r="E51" s="25" t="s">
        <v>955</v>
      </c>
      <c r="H51" s="23"/>
      <c r="L51" s="23"/>
      <c r="M51" s="23"/>
    </row>
    <row r="52" spans="1:13" x14ac:dyDescent="0.25">
      <c r="A52" s="25" t="s">
        <v>1071</v>
      </c>
      <c r="B52" s="42" t="s">
        <v>1010</v>
      </c>
      <c r="C52" s="25" t="s">
        <v>955</v>
      </c>
      <c r="D52" s="25" t="s">
        <v>955</v>
      </c>
      <c r="E52" s="25" t="s">
        <v>955</v>
      </c>
      <c r="H52" s="23"/>
      <c r="L52" s="23"/>
      <c r="M52" s="23"/>
    </row>
    <row r="53" spans="1:13" x14ac:dyDescent="0.25">
      <c r="A53" s="25" t="s">
        <v>1072</v>
      </c>
      <c r="B53" s="42" t="s">
        <v>1011</v>
      </c>
      <c r="C53" s="25" t="s">
        <v>955</v>
      </c>
      <c r="D53" s="25" t="s">
        <v>955</v>
      </c>
      <c r="E53" s="25" t="s">
        <v>955</v>
      </c>
      <c r="H53" s="23"/>
      <c r="L53" s="23"/>
      <c r="M53" s="23"/>
    </row>
    <row r="54" spans="1:13" x14ac:dyDescent="0.25">
      <c r="A54" s="25" t="s">
        <v>1073</v>
      </c>
      <c r="B54" s="42" t="s">
        <v>1012</v>
      </c>
      <c r="C54" s="25" t="s">
        <v>955</v>
      </c>
      <c r="D54" s="25" t="s">
        <v>955</v>
      </c>
      <c r="E54" s="25" t="s">
        <v>955</v>
      </c>
      <c r="H54" s="23"/>
      <c r="L54" s="23"/>
      <c r="M54" s="23"/>
    </row>
    <row r="55" spans="1:13" x14ac:dyDescent="0.25">
      <c r="A55" s="25" t="s">
        <v>1074</v>
      </c>
      <c r="B55" s="42" t="s">
        <v>1013</v>
      </c>
      <c r="C55" s="25" t="s">
        <v>955</v>
      </c>
      <c r="D55" s="25" t="s">
        <v>955</v>
      </c>
      <c r="E55" s="25" t="s">
        <v>955</v>
      </c>
      <c r="H55" s="23"/>
      <c r="L55" s="23"/>
      <c r="M55" s="23"/>
    </row>
    <row r="56" spans="1:13" x14ac:dyDescent="0.25">
      <c r="A56" s="25" t="s">
        <v>1075</v>
      </c>
      <c r="B56" s="42" t="s">
        <v>1014</v>
      </c>
      <c r="C56" s="25" t="s">
        <v>955</v>
      </c>
      <c r="D56" s="25" t="s">
        <v>955</v>
      </c>
      <c r="E56" s="25" t="s">
        <v>955</v>
      </c>
      <c r="H56" s="23"/>
      <c r="L56" s="23"/>
      <c r="M56" s="23"/>
    </row>
    <row r="57" spans="1:13" x14ac:dyDescent="0.25">
      <c r="A57" s="25" t="s">
        <v>1076</v>
      </c>
      <c r="B57" s="42" t="s">
        <v>1015</v>
      </c>
      <c r="C57" s="25" t="s">
        <v>955</v>
      </c>
      <c r="D57" s="25" t="s">
        <v>955</v>
      </c>
      <c r="E57" s="25" t="s">
        <v>955</v>
      </c>
      <c r="H57" s="23"/>
      <c r="L57" s="23"/>
      <c r="M57" s="23"/>
    </row>
    <row r="58" spans="1:13" x14ac:dyDescent="0.25">
      <c r="A58" s="25" t="s">
        <v>1077</v>
      </c>
      <c r="B58" s="42" t="s">
        <v>1016</v>
      </c>
      <c r="C58" s="25" t="s">
        <v>955</v>
      </c>
      <c r="D58" s="25" t="s">
        <v>955</v>
      </c>
      <c r="E58" s="25" t="s">
        <v>955</v>
      </c>
      <c r="H58" s="23"/>
      <c r="L58" s="23"/>
      <c r="M58" s="23"/>
    </row>
    <row r="59" spans="1:13" x14ac:dyDescent="0.25">
      <c r="A59" s="25" t="s">
        <v>1078</v>
      </c>
      <c r="B59" s="42" t="s">
        <v>1017</v>
      </c>
      <c r="C59" s="25" t="s">
        <v>955</v>
      </c>
      <c r="D59" s="25" t="s">
        <v>955</v>
      </c>
      <c r="E59" s="25" t="s">
        <v>955</v>
      </c>
      <c r="H59" s="23"/>
      <c r="L59" s="23"/>
      <c r="M59" s="23"/>
    </row>
    <row r="60" spans="1:13" outlineLevel="1" x14ac:dyDescent="0.25">
      <c r="A60" s="25" t="s">
        <v>1039</v>
      </c>
      <c r="B60" s="42"/>
      <c r="E60" s="42"/>
      <c r="F60" s="42"/>
      <c r="G60" s="42"/>
      <c r="H60" s="23"/>
      <c r="L60" s="23"/>
      <c r="M60" s="23"/>
    </row>
    <row r="61" spans="1:13" outlineLevel="1" x14ac:dyDescent="0.25">
      <c r="A61" s="25" t="s">
        <v>1040</v>
      </c>
      <c r="B61" s="42"/>
      <c r="E61" s="42"/>
      <c r="F61" s="42"/>
      <c r="G61" s="42"/>
      <c r="H61" s="23"/>
      <c r="L61" s="23"/>
      <c r="M61" s="23"/>
    </row>
    <row r="62" spans="1:13" outlineLevel="1" x14ac:dyDescent="0.25">
      <c r="A62" s="25" t="s">
        <v>1041</v>
      </c>
      <c r="B62" s="42"/>
      <c r="E62" s="42"/>
      <c r="F62" s="42"/>
      <c r="G62" s="42"/>
      <c r="H62" s="23"/>
      <c r="L62" s="23"/>
      <c r="M62" s="23"/>
    </row>
    <row r="63" spans="1:13" outlineLevel="1" x14ac:dyDescent="0.25">
      <c r="A63" s="25" t="s">
        <v>1042</v>
      </c>
      <c r="B63" s="42"/>
      <c r="E63" s="42"/>
      <c r="F63" s="42"/>
      <c r="G63" s="42"/>
      <c r="H63" s="23"/>
      <c r="L63" s="23"/>
      <c r="M63" s="23"/>
    </row>
    <row r="64" spans="1:13" outlineLevel="1" x14ac:dyDescent="0.25">
      <c r="A64" s="25" t="s">
        <v>1043</v>
      </c>
      <c r="B64" s="42"/>
      <c r="E64" s="42"/>
      <c r="F64" s="42"/>
      <c r="G64" s="42"/>
      <c r="H64" s="23"/>
      <c r="L64" s="23"/>
      <c r="M64" s="23"/>
    </row>
    <row r="65" spans="1:14" outlineLevel="1" x14ac:dyDescent="0.25">
      <c r="A65" s="25" t="s">
        <v>1044</v>
      </c>
      <c r="B65" s="42"/>
      <c r="E65" s="42"/>
      <c r="F65" s="42"/>
      <c r="G65" s="42"/>
      <c r="H65" s="23"/>
      <c r="L65" s="23"/>
      <c r="M65" s="23"/>
    </row>
    <row r="66" spans="1:14" outlineLevel="1" x14ac:dyDescent="0.25">
      <c r="A66" s="25" t="s">
        <v>1045</v>
      </c>
      <c r="B66" s="42"/>
      <c r="E66" s="42"/>
      <c r="F66" s="42"/>
      <c r="G66" s="42"/>
      <c r="H66" s="23"/>
      <c r="L66" s="23"/>
      <c r="M66" s="23"/>
    </row>
    <row r="67" spans="1:14" outlineLevel="1" x14ac:dyDescent="0.25">
      <c r="A67" s="25" t="s">
        <v>1046</v>
      </c>
      <c r="B67" s="42"/>
      <c r="E67" s="42"/>
      <c r="F67" s="42"/>
      <c r="G67" s="42"/>
      <c r="H67" s="23"/>
      <c r="L67" s="23"/>
      <c r="M67" s="23"/>
    </row>
    <row r="68" spans="1:14" outlineLevel="1" x14ac:dyDescent="0.25">
      <c r="A68" s="25" t="s">
        <v>1047</v>
      </c>
      <c r="B68" s="42"/>
      <c r="E68" s="42"/>
      <c r="F68" s="42"/>
      <c r="G68" s="42"/>
      <c r="H68" s="23"/>
      <c r="L68" s="23"/>
      <c r="M68" s="23"/>
    </row>
    <row r="69" spans="1:14" outlineLevel="1" x14ac:dyDescent="0.25">
      <c r="A69" s="25" t="s">
        <v>1048</v>
      </c>
      <c r="B69" s="42"/>
      <c r="E69" s="42"/>
      <c r="F69" s="42"/>
      <c r="G69" s="42"/>
      <c r="H69" s="23"/>
      <c r="L69" s="23"/>
      <c r="M69" s="23"/>
    </row>
    <row r="70" spans="1:14" outlineLevel="1" x14ac:dyDescent="0.25">
      <c r="A70" s="25" t="s">
        <v>1049</v>
      </c>
      <c r="B70" s="42"/>
      <c r="E70" s="42"/>
      <c r="F70" s="42"/>
      <c r="G70" s="42"/>
      <c r="H70" s="23"/>
      <c r="L70" s="23"/>
      <c r="M70" s="23"/>
    </row>
    <row r="71" spans="1:14" outlineLevel="1" x14ac:dyDescent="0.25">
      <c r="A71" s="25" t="s">
        <v>1050</v>
      </c>
      <c r="B71" s="42"/>
      <c r="E71" s="42"/>
      <c r="F71" s="42"/>
      <c r="G71" s="42"/>
      <c r="H71" s="23"/>
      <c r="L71" s="23"/>
      <c r="M71" s="23"/>
    </row>
    <row r="72" spans="1:14" outlineLevel="1" x14ac:dyDescent="0.25">
      <c r="A72" s="25" t="s">
        <v>1051</v>
      </c>
      <c r="B72" s="42"/>
      <c r="E72" s="42"/>
      <c r="F72" s="42"/>
      <c r="G72" s="42"/>
      <c r="H72" s="23"/>
      <c r="L72" s="23"/>
      <c r="M72" s="23"/>
    </row>
    <row r="73" spans="1:14" ht="18.75" x14ac:dyDescent="0.25">
      <c r="A73" s="37"/>
      <c r="B73" s="36" t="s">
        <v>1053</v>
      </c>
      <c r="C73" s="37"/>
      <c r="D73" s="37"/>
      <c r="E73" s="37"/>
      <c r="F73" s="37"/>
      <c r="G73" s="37"/>
      <c r="H73" s="23"/>
    </row>
    <row r="74" spans="1:14" ht="15" customHeight="1" x14ac:dyDescent="0.25">
      <c r="A74" s="44"/>
      <c r="B74" s="45" t="s">
        <v>911</v>
      </c>
      <c r="C74" s="44" t="s">
        <v>1114</v>
      </c>
      <c r="D74" s="44"/>
      <c r="E74" s="47"/>
      <c r="F74" s="47"/>
      <c r="G74" s="47"/>
      <c r="H74" s="54"/>
      <c r="I74" s="54"/>
      <c r="J74" s="54"/>
      <c r="K74" s="54"/>
      <c r="L74" s="54"/>
      <c r="M74" s="54"/>
      <c r="N74" s="54"/>
    </row>
    <row r="75" spans="1:14" x14ac:dyDescent="0.25">
      <c r="A75" s="25" t="s">
        <v>1079</v>
      </c>
      <c r="B75" s="25" t="s">
        <v>1097</v>
      </c>
      <c r="C75" s="25">
        <v>84.12</v>
      </c>
      <c r="H75" s="23"/>
    </row>
    <row r="76" spans="1:14" x14ac:dyDescent="0.25">
      <c r="A76" s="25" t="s">
        <v>1080</v>
      </c>
      <c r="B76" s="25" t="s">
        <v>1112</v>
      </c>
      <c r="C76" s="212">
        <v>81.599999999999994</v>
      </c>
      <c r="H76" s="23"/>
    </row>
    <row r="77" spans="1:14" outlineLevel="1" x14ac:dyDescent="0.25">
      <c r="A77" s="25" t="s">
        <v>1081</v>
      </c>
      <c r="H77" s="23"/>
    </row>
    <row r="78" spans="1:14" outlineLevel="1" x14ac:dyDescent="0.25">
      <c r="A78" s="25" t="s">
        <v>1082</v>
      </c>
      <c r="H78" s="23"/>
    </row>
    <row r="79" spans="1:14" outlineLevel="1" x14ac:dyDescent="0.25">
      <c r="A79" s="25" t="s">
        <v>1083</v>
      </c>
      <c r="H79" s="23"/>
    </row>
    <row r="80" spans="1:14" outlineLevel="1" x14ac:dyDescent="0.25">
      <c r="A80" s="25" t="s">
        <v>1084</v>
      </c>
      <c r="H80" s="23"/>
    </row>
    <row r="81" spans="1:8" x14ac:dyDescent="0.25">
      <c r="A81" s="44"/>
      <c r="B81" s="45" t="s">
        <v>1085</v>
      </c>
      <c r="C81" s="44" t="s">
        <v>512</v>
      </c>
      <c r="D81" s="44" t="s">
        <v>513</v>
      </c>
      <c r="E81" s="47" t="s">
        <v>912</v>
      </c>
      <c r="F81" s="47" t="s">
        <v>913</v>
      </c>
      <c r="G81" s="47" t="s">
        <v>1105</v>
      </c>
      <c r="H81" s="23"/>
    </row>
    <row r="82" spans="1:8" x14ac:dyDescent="0.25">
      <c r="A82" s="25" t="s">
        <v>1086</v>
      </c>
      <c r="B82" s="25" t="s">
        <v>1164</v>
      </c>
      <c r="C82" s="226">
        <v>9.5921183235024486E-6</v>
      </c>
      <c r="D82" s="226">
        <v>0</v>
      </c>
      <c r="E82" s="82"/>
      <c r="F82" s="225" t="s">
        <v>955</v>
      </c>
      <c r="G82" s="226">
        <f>C82+D82</f>
        <v>9.5921183235024486E-6</v>
      </c>
      <c r="H82" s="23"/>
    </row>
    <row r="83" spans="1:8" x14ac:dyDescent="0.25">
      <c r="A83" s="25" t="s">
        <v>1087</v>
      </c>
      <c r="B83" s="25" t="s">
        <v>1102</v>
      </c>
      <c r="C83" s="226">
        <v>2.7403382186498527E-4</v>
      </c>
      <c r="D83" s="226">
        <v>1.1550455908913552E-5</v>
      </c>
      <c r="F83" s="25" t="s">
        <v>955</v>
      </c>
      <c r="G83" s="227">
        <f t="shared" ref="G83:G86" si="0">C83+D83</f>
        <v>2.8558427777389885E-4</v>
      </c>
      <c r="H83" s="23"/>
    </row>
    <row r="84" spans="1:8" x14ac:dyDescent="0.25">
      <c r="A84" s="25" t="s">
        <v>1088</v>
      </c>
      <c r="B84" s="25" t="s">
        <v>1100</v>
      </c>
      <c r="C84" s="226">
        <v>9.4143881181788015E-5</v>
      </c>
      <c r="D84" s="226">
        <v>2.1115753173765401E-5</v>
      </c>
      <c r="F84" s="25" t="s">
        <v>955</v>
      </c>
      <c r="G84" s="227">
        <f t="shared" si="0"/>
        <v>1.1525963435555341E-4</v>
      </c>
      <c r="H84" s="23"/>
    </row>
    <row r="85" spans="1:8" x14ac:dyDescent="0.25">
      <c r="A85" s="25" t="s">
        <v>1089</v>
      </c>
      <c r="B85" s="25" t="s">
        <v>1101</v>
      </c>
      <c r="C85" s="226">
        <v>9.6749593743420306E-5</v>
      </c>
      <c r="D85" s="226">
        <v>6.382906844916525E-4</v>
      </c>
      <c r="F85" s="25" t="s">
        <v>955</v>
      </c>
      <c r="G85" s="227">
        <f t="shared" si="0"/>
        <v>7.3504027823507285E-4</v>
      </c>
      <c r="H85" s="23"/>
    </row>
    <row r="86" spans="1:8" x14ac:dyDescent="0.25">
      <c r="A86" s="25" t="s">
        <v>1104</v>
      </c>
      <c r="B86" s="25" t="s">
        <v>1103</v>
      </c>
      <c r="C86" s="226">
        <v>1.1255517308311008E-4</v>
      </c>
      <c r="D86" s="226">
        <v>0</v>
      </c>
      <c r="F86" s="25" t="s">
        <v>955</v>
      </c>
      <c r="G86" s="227">
        <f t="shared" si="0"/>
        <v>1.1255517308311008E-4</v>
      </c>
      <c r="H86" s="23"/>
    </row>
    <row r="87" spans="1:8" outlineLevel="1" x14ac:dyDescent="0.25">
      <c r="A87" s="25" t="s">
        <v>1090</v>
      </c>
      <c r="C87" s="226"/>
      <c r="H87" s="23"/>
    </row>
    <row r="88" spans="1:8" outlineLevel="1" x14ac:dyDescent="0.25">
      <c r="A88" s="25" t="s">
        <v>1091</v>
      </c>
      <c r="H88" s="23"/>
    </row>
    <row r="89" spans="1:8" outlineLevel="1" x14ac:dyDescent="0.25">
      <c r="A89" s="25" t="s">
        <v>1092</v>
      </c>
      <c r="H89" s="23"/>
    </row>
    <row r="90" spans="1:8" outlineLevel="1" x14ac:dyDescent="0.25">
      <c r="A90" s="25" t="s">
        <v>1093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361" t="s">
        <v>1117</v>
      </c>
      <c r="B1" s="361"/>
    </row>
    <row r="2" spans="1:9" ht="31.5" x14ac:dyDescent="0.25">
      <c r="A2" s="153" t="s">
        <v>1195</v>
      </c>
      <c r="B2" s="153"/>
      <c r="C2" s="154"/>
      <c r="D2" s="154"/>
      <c r="E2" s="154"/>
      <c r="F2" s="155" t="s">
        <v>1162</v>
      </c>
      <c r="G2" s="199"/>
    </row>
    <row r="3" spans="1:9" x14ac:dyDescent="0.25">
      <c r="A3" s="154"/>
      <c r="B3" s="209"/>
      <c r="C3" s="209"/>
      <c r="D3" s="154"/>
      <c r="E3" s="154"/>
      <c r="F3" s="154"/>
      <c r="G3" s="154"/>
    </row>
    <row r="4" spans="1:9" ht="15.75" customHeight="1" thickBot="1" x14ac:dyDescent="0.3">
      <c r="A4" s="154"/>
      <c r="B4" s="209"/>
      <c r="C4" s="156"/>
      <c r="D4" s="154"/>
      <c r="E4" s="154"/>
      <c r="F4" s="154"/>
      <c r="G4" s="154"/>
    </row>
    <row r="5" spans="1:9" ht="60.75" customHeight="1" thickBot="1" x14ac:dyDescent="0.3">
      <c r="A5" s="157"/>
      <c r="B5" s="158" t="s">
        <v>23</v>
      </c>
      <c r="C5" s="159" t="s">
        <v>1209</v>
      </c>
      <c r="D5" s="157"/>
      <c r="E5" s="363" t="s">
        <v>1169</v>
      </c>
      <c r="F5" s="364"/>
      <c r="G5" s="208" t="s">
        <v>1172</v>
      </c>
      <c r="H5" s="163"/>
    </row>
    <row r="6" spans="1:9" x14ac:dyDescent="0.25">
      <c r="A6" s="160"/>
      <c r="B6" s="160"/>
      <c r="C6" s="160"/>
      <c r="D6" s="160"/>
      <c r="F6" s="200"/>
      <c r="G6" s="200"/>
    </row>
    <row r="7" spans="1:9" ht="18.75" customHeight="1" x14ac:dyDescent="0.25">
      <c r="A7" s="161"/>
      <c r="B7" s="365" t="s">
        <v>1196</v>
      </c>
      <c r="C7" s="366"/>
      <c r="D7" s="165"/>
      <c r="E7" s="365" t="s">
        <v>1197</v>
      </c>
      <c r="F7" s="367"/>
      <c r="G7" s="367"/>
      <c r="H7" s="366"/>
    </row>
    <row r="8" spans="1:9" ht="18.75" customHeight="1" x14ac:dyDescent="0.25">
      <c r="A8" s="160"/>
      <c r="B8" s="368" t="s">
        <v>1170</v>
      </c>
      <c r="C8" s="369"/>
      <c r="D8" s="165"/>
      <c r="E8" s="377" t="s">
        <v>1246</v>
      </c>
      <c r="F8" s="378"/>
      <c r="G8" s="378"/>
      <c r="H8" s="379"/>
    </row>
    <row r="9" spans="1:9" ht="18.75" customHeight="1" x14ac:dyDescent="0.25">
      <c r="A9" s="160"/>
      <c r="B9" s="368" t="s">
        <v>1171</v>
      </c>
      <c r="C9" s="369"/>
      <c r="D9" s="162"/>
      <c r="E9" s="380"/>
      <c r="F9" s="378"/>
      <c r="G9" s="378"/>
      <c r="H9" s="379"/>
      <c r="I9" s="163"/>
    </row>
    <row r="10" spans="1:9" x14ac:dyDescent="0.25">
      <c r="A10" s="164"/>
      <c r="B10" s="370"/>
      <c r="C10" s="370"/>
      <c r="D10" s="165"/>
      <c r="E10" s="380"/>
      <c r="F10" s="378"/>
      <c r="G10" s="378"/>
      <c r="H10" s="379"/>
      <c r="I10" s="163"/>
    </row>
    <row r="11" spans="1:9" ht="15.75" thickBot="1" x14ac:dyDescent="0.3">
      <c r="A11" s="164"/>
      <c r="B11" s="371"/>
      <c r="C11" s="372"/>
      <c r="D11" s="162"/>
      <c r="E11" s="380"/>
      <c r="F11" s="378"/>
      <c r="G11" s="378"/>
      <c r="H11" s="379"/>
      <c r="I11" s="163"/>
    </row>
    <row r="12" spans="1:9" x14ac:dyDescent="0.25">
      <c r="A12" s="160"/>
      <c r="B12" s="167"/>
      <c r="C12" s="160"/>
      <c r="D12" s="160"/>
      <c r="E12" s="380"/>
      <c r="F12" s="378"/>
      <c r="G12" s="378"/>
      <c r="H12" s="379"/>
      <c r="I12" s="163"/>
    </row>
    <row r="13" spans="1:9" ht="15.75" customHeight="1" thickBot="1" x14ac:dyDescent="0.3">
      <c r="A13" s="160"/>
      <c r="B13" s="167"/>
      <c r="C13" s="160"/>
      <c r="D13" s="160"/>
      <c r="E13" s="373" t="s">
        <v>1204</v>
      </c>
      <c r="F13" s="374"/>
      <c r="G13" s="375" t="s">
        <v>1247</v>
      </c>
      <c r="H13" s="376"/>
      <c r="I13" s="163"/>
    </row>
    <row r="14" spans="1:9" x14ac:dyDescent="0.25">
      <c r="A14" s="160"/>
      <c r="B14" s="167"/>
      <c r="C14" s="160"/>
      <c r="D14" s="160"/>
      <c r="E14" s="166"/>
      <c r="F14" s="166"/>
      <c r="G14" s="160"/>
      <c r="H14" s="201"/>
    </row>
    <row r="15" spans="1:9" ht="18.75" customHeight="1" x14ac:dyDescent="0.25">
      <c r="A15" s="168"/>
      <c r="B15" s="362" t="s">
        <v>1202</v>
      </c>
      <c r="C15" s="362"/>
      <c r="D15" s="362"/>
      <c r="E15" s="168"/>
      <c r="F15" s="168"/>
      <c r="G15" s="168"/>
      <c r="H15" s="168"/>
    </row>
    <row r="16" spans="1:9" x14ac:dyDescent="0.25">
      <c r="A16" s="169"/>
      <c r="B16" s="169" t="s">
        <v>1173</v>
      </c>
      <c r="C16" s="169" t="s">
        <v>63</v>
      </c>
      <c r="D16" s="169" t="s">
        <v>1174</v>
      </c>
      <c r="E16" s="169"/>
      <c r="F16" s="169" t="s">
        <v>1175</v>
      </c>
      <c r="G16" s="169" t="s">
        <v>1176</v>
      </c>
      <c r="H16" s="169"/>
    </row>
    <row r="17" spans="1:8" x14ac:dyDescent="0.25">
      <c r="A17" s="160" t="s">
        <v>1177</v>
      </c>
      <c r="B17" s="171" t="s">
        <v>1178</v>
      </c>
      <c r="C17" s="204">
        <v>302.89999999999998</v>
      </c>
      <c r="D17" s="228">
        <v>1494</v>
      </c>
      <c r="F17" s="232">
        <f>IF(OR('B1. HTT Mortgage Assets'!$C$15=0,C17="[For completion]"),"",C17/'B1. HTT Mortgage Assets'!$C$15)</f>
        <v>1.0543647008862371E-2</v>
      </c>
      <c r="G17" s="232">
        <f>IF(OR('B1. HTT Mortgage Assets'!$F$28=0,D17="[For completion]"),"",D17/'B1. HTT Mortgage Assets'!$F$28)</f>
        <v>9.855401340440129E-3</v>
      </c>
    </row>
    <row r="18" spans="1:8" x14ac:dyDescent="0.25">
      <c r="A18" s="171" t="s">
        <v>1200</v>
      </c>
      <c r="B18" s="172"/>
      <c r="C18" s="171"/>
      <c r="D18" s="171"/>
      <c r="F18" s="171"/>
      <c r="G18" s="171"/>
    </row>
    <row r="19" spans="1:8" x14ac:dyDescent="0.25">
      <c r="A19" s="171" t="s">
        <v>1201</v>
      </c>
      <c r="B19" s="171"/>
      <c r="C19" s="171"/>
      <c r="D19" s="171"/>
      <c r="F19" s="171"/>
      <c r="G19" s="171"/>
    </row>
    <row r="20" spans="1:8" ht="18.75" customHeight="1" x14ac:dyDescent="0.25">
      <c r="A20" s="168"/>
      <c r="B20" s="362" t="s">
        <v>1171</v>
      </c>
      <c r="C20" s="362"/>
      <c r="D20" s="362"/>
      <c r="E20" s="168"/>
      <c r="F20" s="168"/>
      <c r="G20" s="168"/>
      <c r="H20" s="168"/>
    </row>
    <row r="21" spans="1:8" x14ac:dyDescent="0.25">
      <c r="A21" s="169"/>
      <c r="B21" s="169" t="s">
        <v>1203</v>
      </c>
      <c r="C21" s="169" t="s">
        <v>1179</v>
      </c>
      <c r="D21" s="169" t="s">
        <v>1180</v>
      </c>
      <c r="E21" s="169" t="s">
        <v>1181</v>
      </c>
      <c r="F21" s="169" t="s">
        <v>1206</v>
      </c>
      <c r="G21" s="169" t="s">
        <v>1182</v>
      </c>
      <c r="H21" s="169" t="s">
        <v>1183</v>
      </c>
    </row>
    <row r="22" spans="1:8" ht="15" customHeight="1" x14ac:dyDescent="0.25">
      <c r="A22" s="173"/>
      <c r="B22" s="202" t="s">
        <v>1205</v>
      </c>
      <c r="C22" s="202"/>
      <c r="D22" s="173"/>
      <c r="E22" s="173"/>
      <c r="F22" s="173"/>
      <c r="G22" s="173"/>
      <c r="H22" s="173"/>
    </row>
    <row r="23" spans="1:8" x14ac:dyDescent="0.25">
      <c r="A23" s="160" t="s">
        <v>1184</v>
      </c>
      <c r="B23" s="160" t="s">
        <v>1198</v>
      </c>
      <c r="C23" s="229">
        <v>5.8873814893920635E-4</v>
      </c>
      <c r="D23" s="229">
        <v>8.6055259294566197E-4</v>
      </c>
      <c r="E23" s="229">
        <v>9.0127289070606516E-3</v>
      </c>
      <c r="F23" s="229">
        <v>0</v>
      </c>
      <c r="G23" s="229">
        <v>0</v>
      </c>
      <c r="H23" s="231">
        <f>SUM(C23:G23)</f>
        <v>1.046201964894552E-2</v>
      </c>
    </row>
    <row r="24" spans="1:8" x14ac:dyDescent="0.25">
      <c r="A24" s="160" t="s">
        <v>1185</v>
      </c>
      <c r="B24" s="160" t="s">
        <v>1199</v>
      </c>
      <c r="C24" s="229">
        <v>0</v>
      </c>
      <c r="D24" s="229">
        <v>0</v>
      </c>
      <c r="E24" s="229">
        <v>0</v>
      </c>
      <c r="F24" s="229">
        <v>0</v>
      </c>
      <c r="G24" s="229">
        <v>0</v>
      </c>
      <c r="H24" s="231">
        <f t="shared" ref="H24:H25" si="0">SUM(C24:G24)</f>
        <v>0</v>
      </c>
    </row>
    <row r="25" spans="1:8" x14ac:dyDescent="0.25">
      <c r="A25" s="160" t="s">
        <v>1186</v>
      </c>
      <c r="B25" s="160" t="s">
        <v>1187</v>
      </c>
      <c r="C25" s="229">
        <v>1.1443198129178749E-5</v>
      </c>
      <c r="D25" s="229">
        <v>4.3859385739180412E-7</v>
      </c>
      <c r="E25" s="229">
        <v>6.940060453994502E-5</v>
      </c>
      <c r="F25" s="229">
        <v>0</v>
      </c>
      <c r="G25" s="229">
        <v>0</v>
      </c>
      <c r="H25" s="231">
        <f t="shared" si="0"/>
        <v>8.1282396526515574E-5</v>
      </c>
    </row>
    <row r="26" spans="1:8" x14ac:dyDescent="0.25">
      <c r="A26" s="160" t="s">
        <v>1188</v>
      </c>
      <c r="B26" s="160" t="s">
        <v>1189</v>
      </c>
      <c r="C26" s="230">
        <f>SUM(C23:C25)</f>
        <v>6.0018134706838508E-4</v>
      </c>
      <c r="D26" s="230">
        <f>SUM(D23:D25)</f>
        <v>8.6099118680305379E-4</v>
      </c>
      <c r="E26" s="230">
        <f t="shared" ref="E26:H26" si="1">SUM(E23:E25)</f>
        <v>9.0821295116005965E-3</v>
      </c>
      <c r="F26" s="230">
        <f t="shared" si="1"/>
        <v>0</v>
      </c>
      <c r="G26" s="230">
        <f t="shared" si="1"/>
        <v>0</v>
      </c>
      <c r="H26" s="230">
        <f t="shared" si="1"/>
        <v>1.0543302045472035E-2</v>
      </c>
    </row>
    <row r="27" spans="1:8" x14ac:dyDescent="0.25">
      <c r="A27" s="160" t="s">
        <v>1190</v>
      </c>
      <c r="B27" s="176" t="s">
        <v>1191</v>
      </c>
      <c r="C27" s="203"/>
      <c r="D27" s="203"/>
      <c r="E27" s="203"/>
      <c r="F27" s="203"/>
      <c r="G27" s="203"/>
      <c r="H27" s="137">
        <f>IF(SUM(C27:G27)="","",SUM(C27:G27))</f>
        <v>0</v>
      </c>
    </row>
    <row r="28" spans="1:8" x14ac:dyDescent="0.25">
      <c r="A28" s="160" t="s">
        <v>1192</v>
      </c>
      <c r="B28" s="176" t="s">
        <v>1191</v>
      </c>
      <c r="C28" s="203"/>
      <c r="D28" s="203"/>
      <c r="E28" s="203"/>
      <c r="F28" s="203"/>
      <c r="G28" s="203"/>
      <c r="H28" s="175">
        <f t="shared" ref="H28:H30" si="2">IF(SUM(C28:G28)="","",SUM(C28:G28))</f>
        <v>0</v>
      </c>
    </row>
    <row r="29" spans="1:8" x14ac:dyDescent="0.25">
      <c r="A29" s="160" t="s">
        <v>1193</v>
      </c>
      <c r="B29" s="176" t="s">
        <v>1191</v>
      </c>
      <c r="C29" s="203"/>
      <c r="D29" s="203"/>
      <c r="E29" s="203"/>
      <c r="F29" s="203"/>
      <c r="G29" s="203"/>
      <c r="H29" s="175">
        <f t="shared" si="2"/>
        <v>0</v>
      </c>
    </row>
    <row r="30" spans="1:8" x14ac:dyDescent="0.25">
      <c r="A30" s="160" t="s">
        <v>1194</v>
      </c>
      <c r="B30" s="176" t="s">
        <v>1191</v>
      </c>
      <c r="C30" s="203"/>
      <c r="D30" s="203"/>
      <c r="E30" s="203"/>
      <c r="F30" s="203"/>
      <c r="G30" s="203"/>
      <c r="H30" s="175">
        <f t="shared" si="2"/>
        <v>0</v>
      </c>
    </row>
    <row r="31" spans="1:8" x14ac:dyDescent="0.25">
      <c r="A31" s="160"/>
      <c r="B31" s="176"/>
      <c r="C31" s="205"/>
      <c r="D31" s="204"/>
      <c r="E31" s="204"/>
      <c r="F31" s="206"/>
      <c r="G31" s="207"/>
    </row>
    <row r="32" spans="1:8" x14ac:dyDescent="0.25">
      <c r="A32" s="160"/>
      <c r="B32" s="176"/>
      <c r="C32" s="177"/>
      <c r="D32" s="160"/>
      <c r="E32" s="160"/>
      <c r="F32" s="170"/>
      <c r="G32" s="178"/>
    </row>
    <row r="33" spans="1:7" x14ac:dyDescent="0.25">
      <c r="A33" s="160"/>
      <c r="B33" s="176"/>
      <c r="C33" s="177"/>
      <c r="D33" s="160"/>
      <c r="E33" s="160"/>
      <c r="F33" s="170"/>
      <c r="G33" s="178"/>
    </row>
    <row r="34" spans="1:7" x14ac:dyDescent="0.25">
      <c r="A34" s="160"/>
      <c r="B34" s="176"/>
      <c r="C34" s="177"/>
      <c r="D34" s="160"/>
      <c r="E34" s="160"/>
      <c r="F34" s="170"/>
      <c r="G34" s="178"/>
    </row>
    <row r="35" spans="1:7" x14ac:dyDescent="0.25">
      <c r="A35" s="160"/>
      <c r="B35" s="176"/>
      <c r="C35" s="177"/>
      <c r="D35" s="160"/>
      <c r="F35" s="170"/>
      <c r="G35" s="178"/>
    </row>
    <row r="36" spans="1:7" x14ac:dyDescent="0.25">
      <c r="A36" s="160"/>
      <c r="B36" s="160"/>
      <c r="C36" s="179"/>
      <c r="D36" s="179"/>
      <c r="E36" s="179"/>
      <c r="F36" s="179"/>
      <c r="G36" s="171"/>
    </row>
    <row r="37" spans="1:7" x14ac:dyDescent="0.25">
      <c r="A37" s="160"/>
      <c r="B37" s="160"/>
      <c r="C37" s="179"/>
      <c r="D37" s="179"/>
      <c r="E37" s="179"/>
      <c r="F37" s="179"/>
      <c r="G37" s="171"/>
    </row>
    <row r="38" spans="1:7" x14ac:dyDescent="0.25">
      <c r="A38" s="160"/>
      <c r="B38" s="160"/>
      <c r="C38" s="179"/>
      <c r="D38" s="179"/>
      <c r="E38" s="179"/>
      <c r="F38" s="179"/>
      <c r="G38" s="171"/>
    </row>
    <row r="39" spans="1:7" x14ac:dyDescent="0.25">
      <c r="A39" s="160"/>
      <c r="B39" s="160"/>
      <c r="C39" s="179"/>
      <c r="D39" s="179"/>
      <c r="E39" s="179"/>
      <c r="F39" s="179"/>
      <c r="G39" s="171"/>
    </row>
    <row r="40" spans="1:7" x14ac:dyDescent="0.25">
      <c r="A40" s="160"/>
      <c r="B40" s="160"/>
      <c r="C40" s="179"/>
      <c r="D40" s="179"/>
      <c r="E40" s="179"/>
      <c r="F40" s="179"/>
      <c r="G40" s="171"/>
    </row>
    <row r="41" spans="1:7" x14ac:dyDescent="0.25">
      <c r="A41" s="160"/>
      <c r="B41" s="160"/>
      <c r="C41" s="179"/>
      <c r="D41" s="179"/>
      <c r="E41" s="179"/>
      <c r="F41" s="179"/>
      <c r="G41" s="171"/>
    </row>
    <row r="42" spans="1:7" x14ac:dyDescent="0.25">
      <c r="A42" s="160"/>
      <c r="B42" s="160"/>
      <c r="C42" s="179"/>
      <c r="D42" s="179"/>
      <c r="E42" s="179"/>
      <c r="F42" s="179"/>
      <c r="G42" s="171"/>
    </row>
    <row r="43" spans="1:7" x14ac:dyDescent="0.25">
      <c r="A43" s="160"/>
      <c r="B43" s="160"/>
      <c r="C43" s="179"/>
      <c r="D43" s="179"/>
      <c r="E43" s="179"/>
      <c r="F43" s="179"/>
      <c r="G43" s="171"/>
    </row>
    <row r="44" spans="1:7" x14ac:dyDescent="0.25">
      <c r="A44" s="160"/>
      <c r="B44" s="160"/>
      <c r="C44" s="179"/>
      <c r="D44" s="179"/>
      <c r="E44" s="179"/>
      <c r="F44" s="179"/>
      <c r="G44" s="171"/>
    </row>
    <row r="45" spans="1:7" x14ac:dyDescent="0.25">
      <c r="A45" s="160"/>
      <c r="B45" s="160"/>
      <c r="C45" s="179"/>
      <c r="D45" s="179"/>
      <c r="E45" s="179"/>
      <c r="F45" s="179"/>
      <c r="G45" s="171"/>
    </row>
    <row r="46" spans="1:7" x14ac:dyDescent="0.25">
      <c r="A46" s="160"/>
      <c r="B46" s="160"/>
      <c r="C46" s="179"/>
      <c r="D46" s="179"/>
      <c r="E46" s="179"/>
      <c r="F46" s="179"/>
      <c r="G46" s="171"/>
    </row>
    <row r="47" spans="1:7" x14ac:dyDescent="0.25">
      <c r="A47" s="160"/>
      <c r="B47" s="160"/>
      <c r="C47" s="179"/>
      <c r="D47" s="179"/>
      <c r="E47" s="179"/>
      <c r="F47" s="179"/>
      <c r="G47" s="171"/>
    </row>
    <row r="48" spans="1:7" x14ac:dyDescent="0.25">
      <c r="A48" s="160"/>
      <c r="B48" s="160"/>
      <c r="C48" s="179"/>
      <c r="D48" s="179"/>
      <c r="E48" s="179"/>
      <c r="F48" s="179"/>
      <c r="G48" s="171"/>
    </row>
    <row r="49" spans="1:7" x14ac:dyDescent="0.25">
      <c r="A49" s="160"/>
      <c r="B49" s="160"/>
      <c r="C49" s="179"/>
      <c r="D49" s="179"/>
      <c r="E49" s="179"/>
      <c r="F49" s="179"/>
      <c r="G49" s="171"/>
    </row>
    <row r="50" spans="1:7" x14ac:dyDescent="0.25">
      <c r="A50" s="160"/>
      <c r="B50" s="160"/>
      <c r="C50" s="179"/>
      <c r="D50" s="179"/>
      <c r="E50" s="179"/>
      <c r="F50" s="179"/>
      <c r="G50" s="171"/>
    </row>
    <row r="51" spans="1:7" x14ac:dyDescent="0.25">
      <c r="A51" s="160"/>
      <c r="B51" s="160"/>
      <c r="C51" s="179"/>
      <c r="D51" s="179"/>
      <c r="E51" s="179"/>
      <c r="F51" s="179"/>
      <c r="G51" s="171"/>
    </row>
    <row r="52" spans="1:7" x14ac:dyDescent="0.25">
      <c r="A52" s="160"/>
      <c r="B52" s="160"/>
      <c r="C52" s="179"/>
      <c r="D52" s="179"/>
      <c r="E52" s="179"/>
      <c r="F52" s="179"/>
      <c r="G52" s="171"/>
    </row>
    <row r="53" spans="1:7" x14ac:dyDescent="0.25">
      <c r="A53" s="160"/>
      <c r="B53" s="160"/>
      <c r="C53" s="179"/>
      <c r="D53" s="179"/>
      <c r="E53" s="179"/>
      <c r="F53" s="179"/>
      <c r="G53" s="171"/>
    </row>
    <row r="54" spans="1:7" x14ac:dyDescent="0.25">
      <c r="A54" s="160"/>
      <c r="B54" s="160"/>
      <c r="C54" s="179"/>
      <c r="D54" s="179"/>
      <c r="E54" s="179"/>
      <c r="F54" s="179"/>
      <c r="G54" s="171"/>
    </row>
    <row r="55" spans="1:7" x14ac:dyDescent="0.25">
      <c r="A55" s="160"/>
      <c r="B55" s="160"/>
      <c r="C55" s="179"/>
      <c r="D55" s="179"/>
      <c r="E55" s="179"/>
      <c r="F55" s="179"/>
      <c r="G55" s="171"/>
    </row>
    <row r="56" spans="1:7" x14ac:dyDescent="0.25">
      <c r="A56" s="160"/>
      <c r="B56" s="160"/>
      <c r="C56" s="179"/>
      <c r="D56" s="179"/>
      <c r="E56" s="179"/>
      <c r="F56" s="179"/>
      <c r="G56" s="171"/>
    </row>
    <row r="57" spans="1:7" x14ac:dyDescent="0.25">
      <c r="A57" s="160"/>
      <c r="B57" s="160"/>
      <c r="C57" s="179"/>
      <c r="D57" s="179"/>
      <c r="E57" s="179"/>
      <c r="F57" s="179"/>
      <c r="G57" s="171"/>
    </row>
    <row r="58" spans="1:7" x14ac:dyDescent="0.25">
      <c r="A58" s="160"/>
      <c r="B58" s="160"/>
      <c r="C58" s="179"/>
      <c r="D58" s="179"/>
      <c r="E58" s="179"/>
      <c r="F58" s="179"/>
      <c r="G58" s="171"/>
    </row>
    <row r="59" spans="1:7" x14ac:dyDescent="0.25">
      <c r="A59" s="160"/>
      <c r="B59" s="160"/>
      <c r="C59" s="179"/>
      <c r="D59" s="179"/>
      <c r="E59" s="179"/>
      <c r="F59" s="179"/>
      <c r="G59" s="171"/>
    </row>
    <row r="60" spans="1:7" x14ac:dyDescent="0.25">
      <c r="A60" s="160"/>
      <c r="B60" s="160"/>
      <c r="C60" s="179"/>
      <c r="D60" s="179"/>
      <c r="E60" s="179"/>
      <c r="F60" s="179"/>
      <c r="G60" s="171"/>
    </row>
    <row r="61" spans="1:7" x14ac:dyDescent="0.25">
      <c r="A61" s="160"/>
      <c r="B61" s="160"/>
      <c r="C61" s="179"/>
      <c r="D61" s="179"/>
      <c r="E61" s="179"/>
      <c r="F61" s="179"/>
      <c r="G61" s="171"/>
    </row>
    <row r="62" spans="1:7" x14ac:dyDescent="0.25">
      <c r="A62" s="160"/>
      <c r="B62" s="160"/>
      <c r="C62" s="179"/>
      <c r="D62" s="179"/>
      <c r="E62" s="179"/>
      <c r="F62" s="179"/>
      <c r="G62" s="171"/>
    </row>
    <row r="63" spans="1:7" x14ac:dyDescent="0.25">
      <c r="A63" s="160"/>
      <c r="B63" s="180"/>
      <c r="C63" s="181"/>
      <c r="D63" s="181"/>
      <c r="E63" s="179"/>
      <c r="F63" s="181"/>
      <c r="G63" s="171"/>
    </row>
    <row r="64" spans="1:7" x14ac:dyDescent="0.25">
      <c r="A64" s="160"/>
      <c r="B64" s="160"/>
      <c r="C64" s="179"/>
      <c r="D64" s="179"/>
      <c r="E64" s="179"/>
      <c r="F64" s="179"/>
      <c r="G64" s="171"/>
    </row>
    <row r="65" spans="1:7" x14ac:dyDescent="0.25">
      <c r="A65" s="160"/>
      <c r="B65" s="160"/>
      <c r="C65" s="179"/>
      <c r="D65" s="179"/>
      <c r="E65" s="179"/>
      <c r="F65" s="179"/>
      <c r="G65" s="171"/>
    </row>
    <row r="66" spans="1:7" x14ac:dyDescent="0.25">
      <c r="A66" s="160"/>
      <c r="B66" s="160"/>
      <c r="C66" s="179"/>
      <c r="D66" s="179"/>
      <c r="E66" s="179"/>
      <c r="F66" s="179"/>
      <c r="G66" s="171"/>
    </row>
    <row r="67" spans="1:7" x14ac:dyDescent="0.25">
      <c r="A67" s="160"/>
      <c r="B67" s="180"/>
      <c r="C67" s="181"/>
      <c r="D67" s="181"/>
      <c r="E67" s="179"/>
      <c r="F67" s="181"/>
      <c r="G67" s="171"/>
    </row>
    <row r="68" spans="1:7" x14ac:dyDescent="0.25">
      <c r="A68" s="160"/>
      <c r="B68" s="171"/>
      <c r="C68" s="179"/>
      <c r="D68" s="179"/>
      <c r="E68" s="179"/>
      <c r="F68" s="179"/>
      <c r="G68" s="171"/>
    </row>
    <row r="69" spans="1:7" x14ac:dyDescent="0.25">
      <c r="A69" s="160"/>
      <c r="B69" s="160"/>
      <c r="C69" s="179"/>
      <c r="D69" s="179"/>
      <c r="E69" s="179"/>
      <c r="F69" s="179"/>
      <c r="G69" s="171"/>
    </row>
    <row r="70" spans="1:7" x14ac:dyDescent="0.25">
      <c r="A70" s="160"/>
      <c r="B70" s="171"/>
      <c r="C70" s="179"/>
      <c r="D70" s="179"/>
      <c r="E70" s="179"/>
      <c r="F70" s="179"/>
      <c r="G70" s="171"/>
    </row>
    <row r="71" spans="1:7" x14ac:dyDescent="0.25">
      <c r="A71" s="160"/>
      <c r="B71" s="171"/>
      <c r="C71" s="179"/>
      <c r="D71" s="179"/>
      <c r="E71" s="179"/>
      <c r="F71" s="179"/>
      <c r="G71" s="171"/>
    </row>
    <row r="72" spans="1:7" x14ac:dyDescent="0.25">
      <c r="A72" s="160"/>
      <c r="B72" s="171"/>
      <c r="C72" s="179"/>
      <c r="D72" s="179"/>
      <c r="E72" s="179"/>
      <c r="F72" s="179"/>
      <c r="G72" s="171"/>
    </row>
    <row r="73" spans="1:7" x14ac:dyDescent="0.25">
      <c r="A73" s="160"/>
      <c r="B73" s="171"/>
      <c r="C73" s="179"/>
      <c r="D73" s="179"/>
      <c r="E73" s="179"/>
      <c r="F73" s="179"/>
      <c r="G73" s="171"/>
    </row>
    <row r="74" spans="1:7" x14ac:dyDescent="0.25">
      <c r="A74" s="160"/>
      <c r="B74" s="171"/>
      <c r="C74" s="179"/>
      <c r="D74" s="179"/>
      <c r="E74" s="179"/>
      <c r="F74" s="179"/>
      <c r="G74" s="171"/>
    </row>
    <row r="75" spans="1:7" x14ac:dyDescent="0.25">
      <c r="A75" s="160"/>
      <c r="B75" s="171"/>
      <c r="C75" s="179"/>
      <c r="D75" s="179"/>
      <c r="E75" s="179"/>
      <c r="F75" s="179"/>
      <c r="G75" s="171"/>
    </row>
    <row r="76" spans="1:7" x14ac:dyDescent="0.25">
      <c r="A76" s="160"/>
      <c r="B76" s="171"/>
      <c r="C76" s="179"/>
      <c r="D76" s="179"/>
      <c r="E76" s="179"/>
      <c r="F76" s="179"/>
      <c r="G76" s="171"/>
    </row>
    <row r="77" spans="1:7" x14ac:dyDescent="0.25">
      <c r="A77" s="160"/>
      <c r="B77" s="171"/>
      <c r="C77" s="179"/>
      <c r="D77" s="179"/>
      <c r="E77" s="179"/>
      <c r="F77" s="179"/>
      <c r="G77" s="171"/>
    </row>
    <row r="78" spans="1:7" x14ac:dyDescent="0.25">
      <c r="A78" s="160"/>
      <c r="B78" s="171"/>
      <c r="C78" s="179"/>
      <c r="D78" s="179"/>
      <c r="E78" s="179"/>
      <c r="F78" s="179"/>
      <c r="G78" s="171"/>
    </row>
    <row r="79" spans="1:7" x14ac:dyDescent="0.25">
      <c r="A79" s="160"/>
      <c r="B79" s="176"/>
      <c r="C79" s="179"/>
      <c r="D79" s="179"/>
      <c r="E79" s="179"/>
      <c r="F79" s="179"/>
      <c r="G79" s="171"/>
    </row>
    <row r="80" spans="1:7" x14ac:dyDescent="0.25">
      <c r="A80" s="160"/>
      <c r="B80" s="176"/>
      <c r="C80" s="179"/>
      <c r="D80" s="179"/>
      <c r="E80" s="179"/>
      <c r="F80" s="179"/>
      <c r="G80" s="171"/>
    </row>
    <row r="81" spans="1:7" x14ac:dyDescent="0.25">
      <c r="A81" s="160"/>
      <c r="B81" s="176"/>
      <c r="C81" s="179"/>
      <c r="D81" s="179"/>
      <c r="E81" s="179"/>
      <c r="F81" s="179"/>
      <c r="G81" s="171"/>
    </row>
    <row r="82" spans="1:7" x14ac:dyDescent="0.25">
      <c r="A82" s="160"/>
      <c r="B82" s="176"/>
      <c r="C82" s="179"/>
      <c r="D82" s="179"/>
      <c r="E82" s="179"/>
      <c r="F82" s="179"/>
      <c r="G82" s="171"/>
    </row>
    <row r="83" spans="1:7" x14ac:dyDescent="0.25">
      <c r="A83" s="160"/>
      <c r="B83" s="176"/>
      <c r="C83" s="179"/>
      <c r="D83" s="179"/>
      <c r="E83" s="179"/>
      <c r="F83" s="179"/>
      <c r="G83" s="171"/>
    </row>
    <row r="84" spans="1:7" x14ac:dyDescent="0.25">
      <c r="A84" s="160"/>
      <c r="B84" s="176"/>
      <c r="C84" s="179"/>
      <c r="D84" s="179"/>
      <c r="E84" s="179"/>
      <c r="F84" s="179"/>
      <c r="G84" s="171"/>
    </row>
    <row r="85" spans="1:7" x14ac:dyDescent="0.25">
      <c r="A85" s="160"/>
      <c r="B85" s="176"/>
      <c r="C85" s="179"/>
      <c r="D85" s="179"/>
      <c r="E85" s="179"/>
      <c r="F85" s="179"/>
      <c r="G85" s="171"/>
    </row>
    <row r="86" spans="1:7" x14ac:dyDescent="0.25">
      <c r="A86" s="160"/>
      <c r="B86" s="176"/>
      <c r="C86" s="179"/>
      <c r="D86" s="179"/>
      <c r="E86" s="179"/>
      <c r="F86" s="179"/>
      <c r="G86" s="171"/>
    </row>
    <row r="87" spans="1:7" x14ac:dyDescent="0.25">
      <c r="A87" s="160"/>
      <c r="B87" s="176"/>
      <c r="C87" s="179"/>
      <c r="D87" s="179"/>
      <c r="E87" s="179"/>
      <c r="F87" s="179"/>
      <c r="G87" s="171"/>
    </row>
    <row r="88" spans="1:7" x14ac:dyDescent="0.25">
      <c r="A88" s="160"/>
      <c r="B88" s="176"/>
      <c r="C88" s="179"/>
      <c r="D88" s="179"/>
      <c r="E88" s="179"/>
      <c r="F88" s="179"/>
      <c r="G88" s="171"/>
    </row>
    <row r="89" spans="1:7" x14ac:dyDescent="0.25">
      <c r="A89" s="169"/>
      <c r="B89" s="169"/>
      <c r="C89" s="169"/>
      <c r="D89" s="169"/>
      <c r="E89" s="169"/>
      <c r="F89" s="169"/>
      <c r="G89" s="169"/>
    </row>
    <row r="90" spans="1:7" x14ac:dyDescent="0.25">
      <c r="A90" s="160"/>
      <c r="B90" s="171"/>
      <c r="C90" s="179"/>
      <c r="D90" s="179"/>
      <c r="E90" s="179"/>
      <c r="F90" s="179"/>
      <c r="G90" s="171"/>
    </row>
    <row r="91" spans="1:7" x14ac:dyDescent="0.25">
      <c r="A91" s="160"/>
      <c r="B91" s="171"/>
      <c r="C91" s="179"/>
      <c r="D91" s="179"/>
      <c r="E91" s="179"/>
      <c r="F91" s="179"/>
      <c r="G91" s="171"/>
    </row>
    <row r="92" spans="1:7" x14ac:dyDescent="0.25">
      <c r="A92" s="160"/>
      <c r="B92" s="171"/>
      <c r="C92" s="179"/>
      <c r="D92" s="179"/>
      <c r="E92" s="179"/>
      <c r="F92" s="179"/>
      <c r="G92" s="171"/>
    </row>
    <row r="93" spans="1:7" x14ac:dyDescent="0.25">
      <c r="A93" s="160"/>
      <c r="B93" s="171"/>
      <c r="C93" s="179"/>
      <c r="D93" s="179"/>
      <c r="E93" s="179"/>
      <c r="F93" s="179"/>
      <c r="G93" s="171"/>
    </row>
    <row r="94" spans="1:7" x14ac:dyDescent="0.25">
      <c r="A94" s="160"/>
      <c r="B94" s="171"/>
      <c r="C94" s="179"/>
      <c r="D94" s="179"/>
      <c r="E94" s="179"/>
      <c r="F94" s="179"/>
      <c r="G94" s="171"/>
    </row>
    <row r="95" spans="1:7" x14ac:dyDescent="0.25">
      <c r="A95" s="160"/>
      <c r="B95" s="171"/>
      <c r="C95" s="179"/>
      <c r="D95" s="179"/>
      <c r="E95" s="179"/>
      <c r="F95" s="179"/>
      <c r="G95" s="171"/>
    </row>
    <row r="96" spans="1:7" x14ac:dyDescent="0.25">
      <c r="A96" s="160"/>
      <c r="B96" s="171"/>
      <c r="C96" s="179"/>
      <c r="D96" s="179"/>
      <c r="E96" s="179"/>
      <c r="F96" s="179"/>
      <c r="G96" s="171"/>
    </row>
    <row r="97" spans="1:7" x14ac:dyDescent="0.25">
      <c r="A97" s="160"/>
      <c r="B97" s="171"/>
      <c r="C97" s="179"/>
      <c r="D97" s="179"/>
      <c r="E97" s="179"/>
      <c r="F97" s="179"/>
      <c r="G97" s="171"/>
    </row>
    <row r="98" spans="1:7" x14ac:dyDescent="0.25">
      <c r="A98" s="160"/>
      <c r="B98" s="171"/>
      <c r="C98" s="179"/>
      <c r="D98" s="179"/>
      <c r="E98" s="179"/>
      <c r="F98" s="179"/>
      <c r="G98" s="171"/>
    </row>
    <row r="99" spans="1:7" x14ac:dyDescent="0.25">
      <c r="A99" s="160"/>
      <c r="B99" s="171"/>
      <c r="C99" s="179"/>
      <c r="D99" s="179"/>
      <c r="E99" s="179"/>
      <c r="F99" s="179"/>
      <c r="G99" s="171"/>
    </row>
    <row r="100" spans="1:7" x14ac:dyDescent="0.25">
      <c r="A100" s="160"/>
      <c r="B100" s="171"/>
      <c r="C100" s="179"/>
      <c r="D100" s="179"/>
      <c r="E100" s="179"/>
      <c r="F100" s="179"/>
      <c r="G100" s="171"/>
    </row>
    <row r="101" spans="1:7" x14ac:dyDescent="0.25">
      <c r="A101" s="160"/>
      <c r="B101" s="171"/>
      <c r="C101" s="179"/>
      <c r="D101" s="179"/>
      <c r="E101" s="179"/>
      <c r="F101" s="179"/>
      <c r="G101" s="171"/>
    </row>
    <row r="102" spans="1:7" x14ac:dyDescent="0.25">
      <c r="A102" s="160"/>
      <c r="B102" s="171"/>
      <c r="C102" s="179"/>
      <c r="D102" s="179"/>
      <c r="E102" s="179"/>
      <c r="F102" s="179"/>
      <c r="G102" s="171"/>
    </row>
    <row r="103" spans="1:7" x14ac:dyDescent="0.25">
      <c r="A103" s="160"/>
      <c r="B103" s="171"/>
      <c r="C103" s="179"/>
      <c r="D103" s="179"/>
      <c r="E103" s="179"/>
      <c r="F103" s="179"/>
      <c r="G103" s="171"/>
    </row>
    <row r="104" spans="1:7" x14ac:dyDescent="0.25">
      <c r="A104" s="160"/>
      <c r="B104" s="171"/>
      <c r="C104" s="179"/>
      <c r="D104" s="179"/>
      <c r="E104" s="179"/>
      <c r="F104" s="179"/>
      <c r="G104" s="171"/>
    </row>
    <row r="105" spans="1:7" x14ac:dyDescent="0.25">
      <c r="A105" s="160"/>
      <c r="B105" s="171"/>
      <c r="C105" s="179"/>
      <c r="D105" s="179"/>
      <c r="E105" s="179"/>
      <c r="F105" s="179"/>
      <c r="G105" s="171"/>
    </row>
    <row r="106" spans="1:7" x14ac:dyDescent="0.25">
      <c r="A106" s="160"/>
      <c r="B106" s="171"/>
      <c r="C106" s="179"/>
      <c r="D106" s="179"/>
      <c r="E106" s="179"/>
      <c r="F106" s="179"/>
      <c r="G106" s="171"/>
    </row>
    <row r="107" spans="1:7" x14ac:dyDescent="0.25">
      <c r="A107" s="160"/>
      <c r="B107" s="171"/>
      <c r="C107" s="179"/>
      <c r="D107" s="179"/>
      <c r="E107" s="179"/>
      <c r="F107" s="179"/>
      <c r="G107" s="171"/>
    </row>
    <row r="108" spans="1:7" x14ac:dyDescent="0.25">
      <c r="A108" s="160"/>
      <c r="B108" s="171"/>
      <c r="C108" s="179"/>
      <c r="D108" s="179"/>
      <c r="E108" s="179"/>
      <c r="F108" s="179"/>
      <c r="G108" s="171"/>
    </row>
    <row r="109" spans="1:7" x14ac:dyDescent="0.25">
      <c r="A109" s="160"/>
      <c r="B109" s="171"/>
      <c r="C109" s="179"/>
      <c r="D109" s="179"/>
      <c r="E109" s="179"/>
      <c r="F109" s="179"/>
      <c r="G109" s="171"/>
    </row>
    <row r="110" spans="1:7" x14ac:dyDescent="0.25">
      <c r="A110" s="160"/>
      <c r="B110" s="171"/>
      <c r="C110" s="179"/>
      <c r="D110" s="179"/>
      <c r="E110" s="179"/>
      <c r="F110" s="179"/>
      <c r="G110" s="171"/>
    </row>
    <row r="111" spans="1:7" x14ac:dyDescent="0.25">
      <c r="A111" s="160"/>
      <c r="B111" s="171"/>
      <c r="C111" s="179"/>
      <c r="D111" s="179"/>
      <c r="E111" s="179"/>
      <c r="F111" s="179"/>
      <c r="G111" s="171"/>
    </row>
    <row r="112" spans="1:7" x14ac:dyDescent="0.25">
      <c r="A112" s="160"/>
      <c r="B112" s="171"/>
      <c r="C112" s="179"/>
      <c r="D112" s="179"/>
      <c r="E112" s="179"/>
      <c r="F112" s="179"/>
      <c r="G112" s="171"/>
    </row>
    <row r="113" spans="1:7" x14ac:dyDescent="0.25">
      <c r="A113" s="160"/>
      <c r="B113" s="171"/>
      <c r="C113" s="179"/>
      <c r="D113" s="179"/>
      <c r="E113" s="179"/>
      <c r="F113" s="179"/>
      <c r="G113" s="171"/>
    </row>
    <row r="114" spans="1:7" x14ac:dyDescent="0.25">
      <c r="A114" s="160"/>
      <c r="B114" s="171"/>
      <c r="C114" s="179"/>
      <c r="D114" s="179"/>
      <c r="E114" s="179"/>
      <c r="F114" s="179"/>
      <c r="G114" s="171"/>
    </row>
    <row r="115" spans="1:7" x14ac:dyDescent="0.25">
      <c r="A115" s="160"/>
      <c r="B115" s="171"/>
      <c r="C115" s="179"/>
      <c r="D115" s="179"/>
      <c r="E115" s="179"/>
      <c r="F115" s="179"/>
      <c r="G115" s="171"/>
    </row>
    <row r="116" spans="1:7" x14ac:dyDescent="0.25">
      <c r="A116" s="160"/>
      <c r="B116" s="171"/>
      <c r="C116" s="179"/>
      <c r="D116" s="179"/>
      <c r="E116" s="179"/>
      <c r="F116" s="179"/>
      <c r="G116" s="171"/>
    </row>
    <row r="117" spans="1:7" x14ac:dyDescent="0.25">
      <c r="A117" s="160"/>
      <c r="B117" s="171"/>
      <c r="C117" s="179"/>
      <c r="D117" s="179"/>
      <c r="E117" s="179"/>
      <c r="F117" s="179"/>
      <c r="G117" s="171"/>
    </row>
    <row r="118" spans="1:7" x14ac:dyDescent="0.25">
      <c r="A118" s="160"/>
      <c r="B118" s="171"/>
      <c r="C118" s="179"/>
      <c r="D118" s="179"/>
      <c r="E118" s="179"/>
      <c r="F118" s="179"/>
      <c r="G118" s="171"/>
    </row>
    <row r="119" spans="1:7" x14ac:dyDescent="0.25">
      <c r="A119" s="160"/>
      <c r="B119" s="171"/>
      <c r="C119" s="179"/>
      <c r="D119" s="179"/>
      <c r="E119" s="179"/>
      <c r="F119" s="179"/>
      <c r="G119" s="171"/>
    </row>
    <row r="120" spans="1:7" x14ac:dyDescent="0.25">
      <c r="A120" s="160"/>
      <c r="B120" s="171"/>
      <c r="C120" s="179"/>
      <c r="D120" s="179"/>
      <c r="E120" s="179"/>
      <c r="F120" s="179"/>
      <c r="G120" s="171"/>
    </row>
    <row r="121" spans="1:7" x14ac:dyDescent="0.25">
      <c r="A121" s="160"/>
      <c r="B121" s="171"/>
      <c r="C121" s="179"/>
      <c r="D121" s="179"/>
      <c r="E121" s="179"/>
      <c r="F121" s="179"/>
      <c r="G121" s="171"/>
    </row>
    <row r="122" spans="1:7" x14ac:dyDescent="0.25">
      <c r="A122" s="160"/>
      <c r="B122" s="171"/>
      <c r="C122" s="179"/>
      <c r="D122" s="179"/>
      <c r="E122" s="179"/>
      <c r="F122" s="179"/>
      <c r="G122" s="171"/>
    </row>
    <row r="123" spans="1:7" x14ac:dyDescent="0.25">
      <c r="A123" s="160"/>
      <c r="B123" s="171"/>
      <c r="C123" s="179"/>
      <c r="D123" s="179"/>
      <c r="E123" s="179"/>
      <c r="F123" s="179"/>
      <c r="G123" s="171"/>
    </row>
    <row r="124" spans="1:7" x14ac:dyDescent="0.25">
      <c r="A124" s="160"/>
      <c r="B124" s="171"/>
      <c r="C124" s="179"/>
      <c r="D124" s="179"/>
      <c r="E124" s="179"/>
      <c r="F124" s="179"/>
      <c r="G124" s="171"/>
    </row>
    <row r="125" spans="1:7" x14ac:dyDescent="0.25">
      <c r="A125" s="160"/>
      <c r="B125" s="171"/>
      <c r="C125" s="179"/>
      <c r="D125" s="179"/>
      <c r="E125" s="179"/>
      <c r="F125" s="179"/>
      <c r="G125" s="171"/>
    </row>
    <row r="126" spans="1:7" x14ac:dyDescent="0.25">
      <c r="A126" s="160"/>
      <c r="B126" s="171"/>
      <c r="C126" s="179"/>
      <c r="D126" s="179"/>
      <c r="E126" s="179"/>
      <c r="F126" s="179"/>
      <c r="G126" s="171"/>
    </row>
    <row r="127" spans="1:7" x14ac:dyDescent="0.25">
      <c r="A127" s="160"/>
      <c r="B127" s="171"/>
      <c r="C127" s="179"/>
      <c r="D127" s="179"/>
      <c r="E127" s="179"/>
      <c r="F127" s="179"/>
      <c r="G127" s="171"/>
    </row>
    <row r="128" spans="1:7" x14ac:dyDescent="0.25">
      <c r="A128" s="160"/>
      <c r="B128" s="171"/>
      <c r="C128" s="179"/>
      <c r="D128" s="179"/>
      <c r="E128" s="179"/>
      <c r="F128" s="179"/>
      <c r="G128" s="171"/>
    </row>
    <row r="129" spans="1:7" x14ac:dyDescent="0.25">
      <c r="A129" s="160"/>
      <c r="B129" s="171"/>
      <c r="C129" s="179"/>
      <c r="D129" s="179"/>
      <c r="E129" s="179"/>
      <c r="F129" s="179"/>
      <c r="G129" s="171"/>
    </row>
    <row r="130" spans="1:7" x14ac:dyDescent="0.25">
      <c r="A130" s="160"/>
      <c r="B130" s="171"/>
      <c r="C130" s="179"/>
      <c r="D130" s="179"/>
      <c r="E130" s="179"/>
      <c r="F130" s="179"/>
      <c r="G130" s="171"/>
    </row>
    <row r="131" spans="1:7" x14ac:dyDescent="0.25">
      <c r="A131" s="160"/>
      <c r="B131" s="171"/>
      <c r="C131" s="179"/>
      <c r="D131" s="179"/>
      <c r="E131" s="179"/>
      <c r="F131" s="179"/>
      <c r="G131" s="171"/>
    </row>
    <row r="132" spans="1:7" x14ac:dyDescent="0.25">
      <c r="A132" s="160"/>
      <c r="B132" s="171"/>
      <c r="C132" s="179"/>
      <c r="D132" s="179"/>
      <c r="E132" s="179"/>
      <c r="F132" s="179"/>
      <c r="G132" s="171"/>
    </row>
    <row r="133" spans="1:7" x14ac:dyDescent="0.25">
      <c r="A133" s="160"/>
      <c r="B133" s="171"/>
      <c r="C133" s="179"/>
      <c r="D133" s="179"/>
      <c r="E133" s="179"/>
      <c r="F133" s="179"/>
      <c r="G133" s="171"/>
    </row>
    <row r="134" spans="1:7" x14ac:dyDescent="0.25">
      <c r="A134" s="160"/>
      <c r="B134" s="171"/>
      <c r="C134" s="179"/>
      <c r="D134" s="179"/>
      <c r="E134" s="179"/>
      <c r="F134" s="179"/>
      <c r="G134" s="171"/>
    </row>
    <row r="135" spans="1:7" x14ac:dyDescent="0.25">
      <c r="A135" s="160"/>
      <c r="B135" s="171"/>
      <c r="C135" s="179"/>
      <c r="D135" s="179"/>
      <c r="E135" s="179"/>
      <c r="F135" s="179"/>
      <c r="G135" s="171"/>
    </row>
    <row r="136" spans="1:7" x14ac:dyDescent="0.25">
      <c r="A136" s="160"/>
      <c r="B136" s="171"/>
      <c r="C136" s="179"/>
      <c r="D136" s="179"/>
      <c r="E136" s="179"/>
      <c r="F136" s="179"/>
      <c r="G136" s="171"/>
    </row>
    <row r="137" spans="1:7" x14ac:dyDescent="0.25">
      <c r="A137" s="160"/>
      <c r="B137" s="171"/>
      <c r="C137" s="179"/>
      <c r="D137" s="179"/>
      <c r="E137" s="179"/>
      <c r="F137" s="179"/>
      <c r="G137" s="171"/>
    </row>
    <row r="138" spans="1:7" x14ac:dyDescent="0.25">
      <c r="A138" s="160"/>
      <c r="B138" s="171"/>
      <c r="C138" s="179"/>
      <c r="D138" s="179"/>
      <c r="E138" s="179"/>
      <c r="F138" s="179"/>
      <c r="G138" s="171"/>
    </row>
    <row r="139" spans="1:7" x14ac:dyDescent="0.25">
      <c r="A139" s="160"/>
      <c r="B139" s="171"/>
      <c r="C139" s="179"/>
      <c r="D139" s="179"/>
      <c r="E139" s="179"/>
      <c r="F139" s="179"/>
      <c r="G139" s="171"/>
    </row>
    <row r="140" spans="1:7" x14ac:dyDescent="0.25">
      <c r="A140" s="169"/>
      <c r="B140" s="169"/>
      <c r="C140" s="169"/>
      <c r="D140" s="169"/>
      <c r="E140" s="169"/>
      <c r="F140" s="169"/>
      <c r="G140" s="169"/>
    </row>
    <row r="141" spans="1:7" x14ac:dyDescent="0.25">
      <c r="A141" s="160"/>
      <c r="B141" s="160"/>
      <c r="C141" s="179"/>
      <c r="D141" s="179"/>
      <c r="E141" s="182"/>
      <c r="F141" s="179"/>
      <c r="G141" s="171"/>
    </row>
    <row r="142" spans="1:7" x14ac:dyDescent="0.25">
      <c r="A142" s="160"/>
      <c r="B142" s="160"/>
      <c r="C142" s="179"/>
      <c r="D142" s="179"/>
      <c r="E142" s="182"/>
      <c r="F142" s="179"/>
      <c r="G142" s="171"/>
    </row>
    <row r="143" spans="1:7" x14ac:dyDescent="0.25">
      <c r="A143" s="160"/>
      <c r="B143" s="160"/>
      <c r="C143" s="179"/>
      <c r="D143" s="179"/>
      <c r="E143" s="182"/>
      <c r="F143" s="179"/>
      <c r="G143" s="171"/>
    </row>
    <row r="144" spans="1:7" x14ac:dyDescent="0.25">
      <c r="A144" s="160"/>
      <c r="B144" s="160"/>
      <c r="C144" s="179"/>
      <c r="D144" s="179"/>
      <c r="E144" s="182"/>
      <c r="F144" s="179"/>
      <c r="G144" s="171"/>
    </row>
    <row r="145" spans="1:7" x14ac:dyDescent="0.25">
      <c r="A145" s="160"/>
      <c r="B145" s="160"/>
      <c r="C145" s="179"/>
      <c r="D145" s="179"/>
      <c r="E145" s="182"/>
      <c r="F145" s="179"/>
      <c r="G145" s="171"/>
    </row>
    <row r="146" spans="1:7" x14ac:dyDescent="0.25">
      <c r="A146" s="160"/>
      <c r="B146" s="160"/>
      <c r="C146" s="179"/>
      <c r="D146" s="179"/>
      <c r="E146" s="182"/>
      <c r="F146" s="179"/>
      <c r="G146" s="171"/>
    </row>
    <row r="147" spans="1:7" x14ac:dyDescent="0.25">
      <c r="A147" s="160"/>
      <c r="B147" s="160"/>
      <c r="C147" s="179"/>
      <c r="D147" s="179"/>
      <c r="E147" s="182"/>
      <c r="F147" s="179"/>
      <c r="G147" s="171"/>
    </row>
    <row r="148" spans="1:7" x14ac:dyDescent="0.25">
      <c r="A148" s="160"/>
      <c r="B148" s="160"/>
      <c r="C148" s="179"/>
      <c r="D148" s="179"/>
      <c r="E148" s="182"/>
      <c r="F148" s="179"/>
      <c r="G148" s="171"/>
    </row>
    <row r="149" spans="1:7" x14ac:dyDescent="0.25">
      <c r="A149" s="160"/>
      <c r="B149" s="160"/>
      <c r="C149" s="179"/>
      <c r="D149" s="179"/>
      <c r="E149" s="182"/>
      <c r="F149" s="179"/>
      <c r="G149" s="171"/>
    </row>
    <row r="150" spans="1:7" x14ac:dyDescent="0.25">
      <c r="A150" s="169"/>
      <c r="B150" s="169"/>
      <c r="C150" s="169"/>
      <c r="D150" s="169"/>
      <c r="E150" s="169"/>
      <c r="F150" s="169"/>
      <c r="G150" s="169"/>
    </row>
    <row r="151" spans="1:7" x14ac:dyDescent="0.25">
      <c r="A151" s="160"/>
      <c r="B151" s="160"/>
      <c r="C151" s="179"/>
      <c r="D151" s="179"/>
      <c r="E151" s="182"/>
      <c r="F151" s="179"/>
      <c r="G151" s="171"/>
    </row>
    <row r="152" spans="1:7" x14ac:dyDescent="0.25">
      <c r="A152" s="160"/>
      <c r="B152" s="160"/>
      <c r="C152" s="179"/>
      <c r="D152" s="179"/>
      <c r="E152" s="182"/>
      <c r="F152" s="179"/>
      <c r="G152" s="171"/>
    </row>
    <row r="153" spans="1:7" x14ac:dyDescent="0.25">
      <c r="A153" s="160"/>
      <c r="B153" s="160"/>
      <c r="C153" s="179"/>
      <c r="D153" s="179"/>
      <c r="E153" s="182"/>
      <c r="F153" s="179"/>
      <c r="G153" s="171"/>
    </row>
    <row r="154" spans="1:7" x14ac:dyDescent="0.25">
      <c r="A154" s="160"/>
      <c r="B154" s="160"/>
      <c r="C154" s="160"/>
      <c r="D154" s="160"/>
      <c r="E154" s="154"/>
      <c r="F154" s="160"/>
      <c r="G154" s="171"/>
    </row>
    <row r="155" spans="1:7" x14ac:dyDescent="0.25">
      <c r="A155" s="160"/>
      <c r="B155" s="160"/>
      <c r="C155" s="160"/>
      <c r="D155" s="160"/>
      <c r="E155" s="154"/>
      <c r="F155" s="160"/>
      <c r="G155" s="171"/>
    </row>
    <row r="156" spans="1:7" x14ac:dyDescent="0.25">
      <c r="A156" s="160"/>
      <c r="B156" s="160"/>
      <c r="C156" s="160"/>
      <c r="D156" s="160"/>
      <c r="E156" s="154"/>
      <c r="F156" s="160"/>
      <c r="G156" s="171"/>
    </row>
    <row r="157" spans="1:7" x14ac:dyDescent="0.25">
      <c r="A157" s="160"/>
      <c r="B157" s="160"/>
      <c r="C157" s="160"/>
      <c r="D157" s="160"/>
      <c r="E157" s="154"/>
      <c r="F157" s="160"/>
      <c r="G157" s="171"/>
    </row>
    <row r="158" spans="1:7" x14ac:dyDescent="0.25">
      <c r="A158" s="160"/>
      <c r="B158" s="160"/>
      <c r="C158" s="160"/>
      <c r="D158" s="160"/>
      <c r="E158" s="154"/>
      <c r="F158" s="160"/>
      <c r="G158" s="171"/>
    </row>
    <row r="159" spans="1:7" x14ac:dyDescent="0.25">
      <c r="A159" s="160"/>
      <c r="B159" s="160"/>
      <c r="C159" s="160"/>
      <c r="D159" s="160"/>
      <c r="E159" s="154"/>
      <c r="F159" s="160"/>
      <c r="G159" s="171"/>
    </row>
    <row r="160" spans="1:7" x14ac:dyDescent="0.25">
      <c r="A160" s="169"/>
      <c r="B160" s="169"/>
      <c r="C160" s="169"/>
      <c r="D160" s="169"/>
      <c r="E160" s="169"/>
      <c r="F160" s="169"/>
      <c r="G160" s="169"/>
    </row>
    <row r="161" spans="1:7" x14ac:dyDescent="0.25">
      <c r="A161" s="160"/>
      <c r="B161" s="183"/>
      <c r="C161" s="179"/>
      <c r="D161" s="179"/>
      <c r="E161" s="182"/>
      <c r="F161" s="179"/>
      <c r="G161" s="171"/>
    </row>
    <row r="162" spans="1:7" x14ac:dyDescent="0.25">
      <c r="A162" s="160"/>
      <c r="B162" s="183"/>
      <c r="C162" s="179"/>
      <c r="D162" s="179"/>
      <c r="E162" s="182"/>
      <c r="F162" s="179"/>
      <c r="G162" s="171"/>
    </row>
    <row r="163" spans="1:7" x14ac:dyDescent="0.25">
      <c r="A163" s="160"/>
      <c r="B163" s="183"/>
      <c r="C163" s="179"/>
      <c r="D163" s="179"/>
      <c r="E163" s="179"/>
      <c r="F163" s="179"/>
      <c r="G163" s="171"/>
    </row>
    <row r="164" spans="1:7" x14ac:dyDescent="0.25">
      <c r="A164" s="160"/>
      <c r="B164" s="183"/>
      <c r="C164" s="179"/>
      <c r="D164" s="179"/>
      <c r="E164" s="179"/>
      <c r="F164" s="179"/>
      <c r="G164" s="171"/>
    </row>
    <row r="165" spans="1:7" x14ac:dyDescent="0.25">
      <c r="A165" s="160"/>
      <c r="B165" s="183"/>
      <c r="C165" s="179"/>
      <c r="D165" s="179"/>
      <c r="E165" s="179"/>
      <c r="F165" s="179"/>
      <c r="G165" s="171"/>
    </row>
    <row r="166" spans="1:7" x14ac:dyDescent="0.25">
      <c r="A166" s="160"/>
      <c r="B166" s="172"/>
      <c r="C166" s="179"/>
      <c r="D166" s="179"/>
      <c r="E166" s="179"/>
      <c r="F166" s="179"/>
      <c r="G166" s="171"/>
    </row>
    <row r="167" spans="1:7" x14ac:dyDescent="0.25">
      <c r="A167" s="160"/>
      <c r="B167" s="172"/>
      <c r="C167" s="179"/>
      <c r="D167" s="179"/>
      <c r="E167" s="179"/>
      <c r="F167" s="179"/>
      <c r="G167" s="171"/>
    </row>
    <row r="168" spans="1:7" x14ac:dyDescent="0.25">
      <c r="A168" s="160"/>
      <c r="B168" s="183"/>
      <c r="C168" s="179"/>
      <c r="D168" s="179"/>
      <c r="E168" s="179"/>
      <c r="F168" s="179"/>
      <c r="G168" s="171"/>
    </row>
    <row r="169" spans="1:7" x14ac:dyDescent="0.25">
      <c r="A169" s="160"/>
      <c r="B169" s="183"/>
      <c r="C169" s="179"/>
      <c r="D169" s="179"/>
      <c r="E169" s="179"/>
      <c r="F169" s="179"/>
      <c r="G169" s="171"/>
    </row>
    <row r="170" spans="1:7" x14ac:dyDescent="0.25">
      <c r="A170" s="169"/>
      <c r="B170" s="169"/>
      <c r="C170" s="169"/>
      <c r="D170" s="169"/>
      <c r="E170" s="169"/>
      <c r="F170" s="169"/>
      <c r="G170" s="169"/>
    </row>
    <row r="171" spans="1:7" x14ac:dyDescent="0.25">
      <c r="A171" s="160"/>
      <c r="B171" s="160"/>
      <c r="C171" s="179"/>
      <c r="D171" s="179"/>
      <c r="E171" s="182"/>
      <c r="F171" s="179"/>
      <c r="G171" s="171"/>
    </row>
    <row r="172" spans="1:7" x14ac:dyDescent="0.25">
      <c r="A172" s="160"/>
      <c r="B172" s="184"/>
      <c r="C172" s="179"/>
      <c r="D172" s="179"/>
      <c r="E172" s="182"/>
      <c r="F172" s="179"/>
      <c r="G172" s="171"/>
    </row>
    <row r="173" spans="1:7" x14ac:dyDescent="0.25">
      <c r="A173" s="160"/>
      <c r="B173" s="184"/>
      <c r="C173" s="179"/>
      <c r="D173" s="179"/>
      <c r="E173" s="182"/>
      <c r="F173" s="179"/>
      <c r="G173" s="171"/>
    </row>
    <row r="174" spans="1:7" x14ac:dyDescent="0.25">
      <c r="A174" s="160"/>
      <c r="B174" s="184"/>
      <c r="C174" s="179"/>
      <c r="D174" s="179"/>
      <c r="E174" s="182"/>
      <c r="F174" s="179"/>
      <c r="G174" s="171"/>
    </row>
    <row r="175" spans="1:7" x14ac:dyDescent="0.25">
      <c r="A175" s="160"/>
      <c r="B175" s="184"/>
      <c r="C175" s="179"/>
      <c r="D175" s="179"/>
      <c r="E175" s="182"/>
      <c r="F175" s="179"/>
      <c r="G175" s="171"/>
    </row>
    <row r="176" spans="1:7" x14ac:dyDescent="0.25">
      <c r="A176" s="160"/>
      <c r="B176" s="171"/>
      <c r="C176" s="171"/>
      <c r="D176" s="171"/>
      <c r="E176" s="171"/>
      <c r="F176" s="171"/>
      <c r="G176" s="171"/>
    </row>
    <row r="177" spans="1:7" x14ac:dyDescent="0.25">
      <c r="A177" s="160"/>
      <c r="B177" s="171"/>
      <c r="C177" s="171"/>
      <c r="D177" s="171"/>
      <c r="E177" s="171"/>
      <c r="F177" s="171"/>
      <c r="G177" s="171"/>
    </row>
    <row r="178" spans="1:7" x14ac:dyDescent="0.25">
      <c r="A178" s="160"/>
      <c r="B178" s="171"/>
      <c r="C178" s="171"/>
      <c r="D178" s="171"/>
      <c r="E178" s="171"/>
      <c r="F178" s="171"/>
      <c r="G178" s="171"/>
    </row>
    <row r="179" spans="1:7" ht="18.75" x14ac:dyDescent="0.25">
      <c r="A179" s="185"/>
      <c r="B179" s="186"/>
      <c r="C179" s="187"/>
      <c r="D179" s="187"/>
      <c r="E179" s="187"/>
      <c r="F179" s="187"/>
      <c r="G179" s="187"/>
    </row>
    <row r="180" spans="1:7" x14ac:dyDescent="0.25">
      <c r="A180" s="169"/>
      <c r="B180" s="169"/>
      <c r="C180" s="169"/>
      <c r="D180" s="169"/>
      <c r="E180" s="169"/>
      <c r="F180" s="169"/>
      <c r="G180" s="169"/>
    </row>
    <row r="181" spans="1:7" x14ac:dyDescent="0.25">
      <c r="A181" s="160"/>
      <c r="B181" s="171"/>
      <c r="C181" s="177"/>
      <c r="D181" s="160"/>
      <c r="E181" s="173"/>
      <c r="F181" s="199"/>
      <c r="G181" s="199"/>
    </row>
    <row r="182" spans="1:7" x14ac:dyDescent="0.25">
      <c r="A182" s="173"/>
      <c r="B182" s="188"/>
      <c r="C182" s="173"/>
      <c r="D182" s="173"/>
      <c r="E182" s="173"/>
      <c r="F182" s="199"/>
      <c r="G182" s="199"/>
    </row>
    <row r="183" spans="1:7" x14ac:dyDescent="0.25">
      <c r="A183" s="160"/>
      <c r="B183" s="171"/>
      <c r="C183" s="173"/>
      <c r="D183" s="173"/>
      <c r="E183" s="173"/>
      <c r="F183" s="199"/>
      <c r="G183" s="199"/>
    </row>
    <row r="184" spans="1:7" x14ac:dyDescent="0.25">
      <c r="A184" s="160"/>
      <c r="B184" s="171"/>
      <c r="C184" s="177"/>
      <c r="D184" s="189"/>
      <c r="E184" s="173"/>
      <c r="F184" s="170"/>
      <c r="G184" s="170"/>
    </row>
    <row r="185" spans="1:7" x14ac:dyDescent="0.25">
      <c r="A185" s="160"/>
      <c r="B185" s="171"/>
      <c r="C185" s="177"/>
      <c r="D185" s="189"/>
      <c r="E185" s="173"/>
      <c r="F185" s="170"/>
      <c r="G185" s="170"/>
    </row>
    <row r="186" spans="1:7" x14ac:dyDescent="0.25">
      <c r="A186" s="160"/>
      <c r="B186" s="171"/>
      <c r="C186" s="177"/>
      <c r="D186" s="189"/>
      <c r="E186" s="173"/>
      <c r="F186" s="170"/>
      <c r="G186" s="170"/>
    </row>
    <row r="187" spans="1:7" x14ac:dyDescent="0.25">
      <c r="A187" s="160"/>
      <c r="B187" s="171"/>
      <c r="C187" s="177"/>
      <c r="D187" s="189"/>
      <c r="E187" s="173"/>
      <c r="F187" s="170"/>
      <c r="G187" s="170"/>
    </row>
    <row r="188" spans="1:7" x14ac:dyDescent="0.25">
      <c r="A188" s="160"/>
      <c r="B188" s="171"/>
      <c r="C188" s="177"/>
      <c r="D188" s="189"/>
      <c r="E188" s="173"/>
      <c r="F188" s="170"/>
      <c r="G188" s="170"/>
    </row>
    <row r="189" spans="1:7" x14ac:dyDescent="0.25">
      <c r="A189" s="160"/>
      <c r="B189" s="171"/>
      <c r="C189" s="177"/>
      <c r="D189" s="189"/>
      <c r="E189" s="173"/>
      <c r="F189" s="170"/>
      <c r="G189" s="170"/>
    </row>
    <row r="190" spans="1:7" x14ac:dyDescent="0.25">
      <c r="A190" s="160"/>
      <c r="B190" s="171"/>
      <c r="C190" s="177"/>
      <c r="D190" s="189"/>
      <c r="E190" s="173"/>
      <c r="F190" s="170"/>
      <c r="G190" s="170"/>
    </row>
    <row r="191" spans="1:7" x14ac:dyDescent="0.25">
      <c r="A191" s="160"/>
      <c r="B191" s="171"/>
      <c r="C191" s="177"/>
      <c r="D191" s="189"/>
      <c r="E191" s="173"/>
      <c r="F191" s="170"/>
      <c r="G191" s="170"/>
    </row>
    <row r="192" spans="1:7" x14ac:dyDescent="0.25">
      <c r="A192" s="160"/>
      <c r="B192" s="171"/>
      <c r="C192" s="177"/>
      <c r="D192" s="189"/>
      <c r="E192" s="173"/>
      <c r="F192" s="170"/>
      <c r="G192" s="170"/>
    </row>
    <row r="193" spans="1:7" x14ac:dyDescent="0.25">
      <c r="A193" s="160"/>
      <c r="B193" s="171"/>
      <c r="C193" s="177"/>
      <c r="D193" s="189"/>
      <c r="E193" s="171"/>
      <c r="F193" s="170"/>
      <c r="G193" s="170"/>
    </row>
    <row r="194" spans="1:7" x14ac:dyDescent="0.25">
      <c r="A194" s="160"/>
      <c r="B194" s="171"/>
      <c r="C194" s="177"/>
      <c r="D194" s="189"/>
      <c r="E194" s="171"/>
      <c r="F194" s="170"/>
      <c r="G194" s="170"/>
    </row>
    <row r="195" spans="1:7" x14ac:dyDescent="0.25">
      <c r="A195" s="160"/>
      <c r="B195" s="171"/>
      <c r="C195" s="177"/>
      <c r="D195" s="189"/>
      <c r="E195" s="171"/>
      <c r="F195" s="170"/>
      <c r="G195" s="170"/>
    </row>
    <row r="196" spans="1:7" x14ac:dyDescent="0.25">
      <c r="A196" s="160"/>
      <c r="B196" s="171"/>
      <c r="C196" s="177"/>
      <c r="D196" s="189"/>
      <c r="E196" s="171"/>
      <c r="F196" s="170"/>
      <c r="G196" s="170"/>
    </row>
    <row r="197" spans="1:7" x14ac:dyDescent="0.25">
      <c r="A197" s="160"/>
      <c r="B197" s="171"/>
      <c r="C197" s="177"/>
      <c r="D197" s="189"/>
      <c r="E197" s="171"/>
      <c r="F197" s="170"/>
      <c r="G197" s="170"/>
    </row>
    <row r="198" spans="1:7" x14ac:dyDescent="0.25">
      <c r="A198" s="160"/>
      <c r="B198" s="171"/>
      <c r="C198" s="177"/>
      <c r="D198" s="189"/>
      <c r="E198" s="171"/>
      <c r="F198" s="170"/>
      <c r="G198" s="170"/>
    </row>
    <row r="199" spans="1:7" x14ac:dyDescent="0.25">
      <c r="A199" s="160"/>
      <c r="B199" s="171"/>
      <c r="C199" s="177"/>
      <c r="D199" s="189"/>
      <c r="E199" s="160"/>
      <c r="F199" s="170"/>
      <c r="G199" s="170"/>
    </row>
    <row r="200" spans="1:7" x14ac:dyDescent="0.25">
      <c r="A200" s="160"/>
      <c r="B200" s="171"/>
      <c r="C200" s="177"/>
      <c r="D200" s="189"/>
      <c r="E200" s="190"/>
      <c r="F200" s="170"/>
      <c r="G200" s="170"/>
    </row>
    <row r="201" spans="1:7" x14ac:dyDescent="0.25">
      <c r="A201" s="160"/>
      <c r="B201" s="171"/>
      <c r="C201" s="177"/>
      <c r="D201" s="189"/>
      <c r="E201" s="190"/>
      <c r="F201" s="170"/>
      <c r="G201" s="170"/>
    </row>
    <row r="202" spans="1:7" x14ac:dyDescent="0.25">
      <c r="A202" s="160"/>
      <c r="B202" s="171"/>
      <c r="C202" s="177"/>
      <c r="D202" s="189"/>
      <c r="E202" s="190"/>
      <c r="F202" s="170"/>
      <c r="G202" s="170"/>
    </row>
    <row r="203" spans="1:7" x14ac:dyDescent="0.25">
      <c r="A203" s="160"/>
      <c r="B203" s="171"/>
      <c r="C203" s="177"/>
      <c r="D203" s="189"/>
      <c r="E203" s="190"/>
      <c r="F203" s="170"/>
      <c r="G203" s="170"/>
    </row>
    <row r="204" spans="1:7" x14ac:dyDescent="0.25">
      <c r="A204" s="160"/>
      <c r="B204" s="171"/>
      <c r="C204" s="177"/>
      <c r="D204" s="189"/>
      <c r="E204" s="190"/>
      <c r="F204" s="170"/>
      <c r="G204" s="170"/>
    </row>
    <row r="205" spans="1:7" x14ac:dyDescent="0.25">
      <c r="A205" s="160"/>
      <c r="B205" s="171"/>
      <c r="C205" s="177"/>
      <c r="D205" s="189"/>
      <c r="E205" s="190"/>
      <c r="F205" s="170"/>
      <c r="G205" s="170"/>
    </row>
    <row r="206" spans="1:7" x14ac:dyDescent="0.25">
      <c r="A206" s="160"/>
      <c r="B206" s="171"/>
      <c r="C206" s="177"/>
      <c r="D206" s="189"/>
      <c r="E206" s="190"/>
      <c r="F206" s="170"/>
      <c r="G206" s="170"/>
    </row>
    <row r="207" spans="1:7" x14ac:dyDescent="0.25">
      <c r="A207" s="160"/>
      <c r="B207" s="171"/>
      <c r="C207" s="177"/>
      <c r="D207" s="189"/>
      <c r="E207" s="190"/>
      <c r="F207" s="170"/>
      <c r="G207" s="170"/>
    </row>
    <row r="208" spans="1:7" x14ac:dyDescent="0.25">
      <c r="A208" s="160"/>
      <c r="B208" s="191"/>
      <c r="C208" s="192"/>
      <c r="D208" s="193"/>
      <c r="E208" s="190"/>
      <c r="F208" s="194"/>
      <c r="G208" s="194"/>
    </row>
    <row r="209" spans="1:7" x14ac:dyDescent="0.25">
      <c r="A209" s="169"/>
      <c r="B209" s="169"/>
      <c r="C209" s="169"/>
      <c r="D209" s="169"/>
      <c r="E209" s="169"/>
      <c r="F209" s="169"/>
      <c r="G209" s="169"/>
    </row>
    <row r="210" spans="1:7" x14ac:dyDescent="0.25">
      <c r="A210" s="160"/>
      <c r="B210" s="160"/>
      <c r="C210" s="179"/>
      <c r="D210" s="160"/>
      <c r="E210" s="160"/>
      <c r="F210" s="174"/>
      <c r="G210" s="174"/>
    </row>
    <row r="211" spans="1:7" x14ac:dyDescent="0.25">
      <c r="A211" s="160"/>
      <c r="B211" s="160"/>
      <c r="C211" s="160"/>
      <c r="D211" s="160"/>
      <c r="E211" s="160"/>
      <c r="F211" s="174"/>
      <c r="G211" s="174"/>
    </row>
    <row r="212" spans="1:7" x14ac:dyDescent="0.25">
      <c r="A212" s="160"/>
      <c r="B212" s="171"/>
      <c r="C212" s="160"/>
      <c r="D212" s="160"/>
      <c r="E212" s="160"/>
      <c r="F212" s="174"/>
      <c r="G212" s="174"/>
    </row>
    <row r="213" spans="1:7" x14ac:dyDescent="0.25">
      <c r="A213" s="160"/>
      <c r="B213" s="160"/>
      <c r="C213" s="177"/>
      <c r="D213" s="189"/>
      <c r="E213" s="160"/>
      <c r="F213" s="170"/>
      <c r="G213" s="170"/>
    </row>
    <row r="214" spans="1:7" x14ac:dyDescent="0.25">
      <c r="A214" s="160"/>
      <c r="B214" s="160"/>
      <c r="C214" s="177"/>
      <c r="D214" s="189"/>
      <c r="E214" s="160"/>
      <c r="F214" s="170"/>
      <c r="G214" s="170"/>
    </row>
    <row r="215" spans="1:7" x14ac:dyDescent="0.25">
      <c r="A215" s="160"/>
      <c r="B215" s="160"/>
      <c r="C215" s="177"/>
      <c r="D215" s="189"/>
      <c r="E215" s="160"/>
      <c r="F215" s="170"/>
      <c r="G215" s="170"/>
    </row>
    <row r="216" spans="1:7" x14ac:dyDescent="0.25">
      <c r="A216" s="160"/>
      <c r="B216" s="160"/>
      <c r="C216" s="177"/>
      <c r="D216" s="189"/>
      <c r="E216" s="160"/>
      <c r="F216" s="170"/>
      <c r="G216" s="170"/>
    </row>
    <row r="217" spans="1:7" x14ac:dyDescent="0.25">
      <c r="A217" s="160"/>
      <c r="B217" s="160"/>
      <c r="C217" s="177"/>
      <c r="D217" s="189"/>
      <c r="E217" s="160"/>
      <c r="F217" s="170"/>
      <c r="G217" s="170"/>
    </row>
    <row r="218" spans="1:7" x14ac:dyDescent="0.25">
      <c r="A218" s="160"/>
      <c r="B218" s="160"/>
      <c r="C218" s="177"/>
      <c r="D218" s="189"/>
      <c r="E218" s="160"/>
      <c r="F218" s="170"/>
      <c r="G218" s="170"/>
    </row>
    <row r="219" spans="1:7" x14ac:dyDescent="0.25">
      <c r="A219" s="160"/>
      <c r="B219" s="160"/>
      <c r="C219" s="177"/>
      <c r="D219" s="189"/>
      <c r="E219" s="160"/>
      <c r="F219" s="170"/>
      <c r="G219" s="170"/>
    </row>
    <row r="220" spans="1:7" x14ac:dyDescent="0.25">
      <c r="A220" s="160"/>
      <c r="B220" s="160"/>
      <c r="C220" s="177"/>
      <c r="D220" s="189"/>
      <c r="E220" s="160"/>
      <c r="F220" s="170"/>
      <c r="G220" s="170"/>
    </row>
    <row r="221" spans="1:7" x14ac:dyDescent="0.25">
      <c r="A221" s="160"/>
      <c r="B221" s="191"/>
      <c r="C221" s="177"/>
      <c r="D221" s="189"/>
      <c r="E221" s="160"/>
      <c r="F221" s="170"/>
      <c r="G221" s="170"/>
    </row>
    <row r="222" spans="1:7" x14ac:dyDescent="0.25">
      <c r="A222" s="160"/>
      <c r="B222" s="176"/>
      <c r="C222" s="177"/>
      <c r="D222" s="189"/>
      <c r="E222" s="160"/>
      <c r="F222" s="170"/>
      <c r="G222" s="170"/>
    </row>
    <row r="223" spans="1:7" x14ac:dyDescent="0.25">
      <c r="A223" s="160"/>
      <c r="B223" s="176"/>
      <c r="C223" s="177"/>
      <c r="D223" s="189"/>
      <c r="E223" s="160"/>
      <c r="F223" s="170"/>
      <c r="G223" s="170"/>
    </row>
    <row r="224" spans="1:7" x14ac:dyDescent="0.25">
      <c r="A224" s="160"/>
      <c r="B224" s="176"/>
      <c r="C224" s="177"/>
      <c r="D224" s="189"/>
      <c r="E224" s="160"/>
      <c r="F224" s="170"/>
      <c r="G224" s="170"/>
    </row>
    <row r="225" spans="1:7" x14ac:dyDescent="0.25">
      <c r="A225" s="160"/>
      <c r="B225" s="176"/>
      <c r="C225" s="177"/>
      <c r="D225" s="189"/>
      <c r="E225" s="160"/>
      <c r="F225" s="170"/>
      <c r="G225" s="170"/>
    </row>
    <row r="226" spans="1:7" x14ac:dyDescent="0.25">
      <c r="A226" s="160"/>
      <c r="B226" s="176"/>
      <c r="C226" s="177"/>
      <c r="D226" s="189"/>
      <c r="E226" s="160"/>
      <c r="F226" s="170"/>
      <c r="G226" s="170"/>
    </row>
    <row r="227" spans="1:7" x14ac:dyDescent="0.25">
      <c r="A227" s="160"/>
      <c r="B227" s="176"/>
      <c r="C227" s="177"/>
      <c r="D227" s="189"/>
      <c r="E227" s="160"/>
      <c r="F227" s="170"/>
      <c r="G227" s="170"/>
    </row>
    <row r="228" spans="1:7" x14ac:dyDescent="0.25">
      <c r="A228" s="160"/>
      <c r="B228" s="176"/>
      <c r="C228" s="160"/>
      <c r="D228" s="160"/>
      <c r="E228" s="160"/>
      <c r="F228" s="170"/>
      <c r="G228" s="170"/>
    </row>
    <row r="229" spans="1:7" x14ac:dyDescent="0.25">
      <c r="A229" s="160"/>
      <c r="B229" s="176"/>
      <c r="C229" s="160"/>
      <c r="D229" s="160"/>
      <c r="E229" s="160"/>
      <c r="F229" s="170"/>
      <c r="G229" s="170"/>
    </row>
    <row r="230" spans="1:7" x14ac:dyDescent="0.25">
      <c r="A230" s="160"/>
      <c r="B230" s="176"/>
      <c r="C230" s="160"/>
      <c r="D230" s="160"/>
      <c r="E230" s="160"/>
      <c r="F230" s="170"/>
      <c r="G230" s="170"/>
    </row>
    <row r="231" spans="1:7" x14ac:dyDescent="0.25">
      <c r="A231" s="169"/>
      <c r="B231" s="169"/>
      <c r="C231" s="169"/>
      <c r="D231" s="169"/>
      <c r="E231" s="169"/>
      <c r="F231" s="169"/>
      <c r="G231" s="169"/>
    </row>
    <row r="232" spans="1:7" x14ac:dyDescent="0.25">
      <c r="A232" s="160"/>
      <c r="B232" s="160"/>
      <c r="C232" s="179"/>
      <c r="D232" s="160"/>
      <c r="E232" s="160"/>
      <c r="F232" s="174"/>
      <c r="G232" s="174"/>
    </row>
    <row r="233" spans="1:7" x14ac:dyDescent="0.25">
      <c r="A233" s="160"/>
      <c r="B233" s="160"/>
      <c r="C233" s="160"/>
      <c r="D233" s="160"/>
      <c r="E233" s="160"/>
      <c r="F233" s="174"/>
      <c r="G233" s="174"/>
    </row>
    <row r="234" spans="1:7" x14ac:dyDescent="0.25">
      <c r="A234" s="160"/>
      <c r="B234" s="171"/>
      <c r="C234" s="160"/>
      <c r="D234" s="160"/>
      <c r="E234" s="160"/>
      <c r="F234" s="174"/>
      <c r="G234" s="174"/>
    </row>
    <row r="235" spans="1:7" x14ac:dyDescent="0.25">
      <c r="A235" s="160"/>
      <c r="B235" s="160"/>
      <c r="C235" s="177"/>
      <c r="D235" s="189"/>
      <c r="E235" s="160"/>
      <c r="F235" s="170"/>
      <c r="G235" s="170"/>
    </row>
    <row r="236" spans="1:7" x14ac:dyDescent="0.25">
      <c r="A236" s="160"/>
      <c r="B236" s="160"/>
      <c r="C236" s="177"/>
      <c r="D236" s="189"/>
      <c r="E236" s="160"/>
      <c r="F236" s="170"/>
      <c r="G236" s="170"/>
    </row>
    <row r="237" spans="1:7" x14ac:dyDescent="0.25">
      <c r="A237" s="160"/>
      <c r="B237" s="160"/>
      <c r="C237" s="177"/>
      <c r="D237" s="189"/>
      <c r="E237" s="160"/>
      <c r="F237" s="170"/>
      <c r="G237" s="170"/>
    </row>
    <row r="238" spans="1:7" x14ac:dyDescent="0.25">
      <c r="A238" s="160"/>
      <c r="B238" s="160"/>
      <c r="C238" s="177"/>
      <c r="D238" s="189"/>
      <c r="E238" s="160"/>
      <c r="F238" s="170"/>
      <c r="G238" s="170"/>
    </row>
    <row r="239" spans="1:7" x14ac:dyDescent="0.25">
      <c r="A239" s="160"/>
      <c r="B239" s="160"/>
      <c r="C239" s="177"/>
      <c r="D239" s="189"/>
      <c r="E239" s="160"/>
      <c r="F239" s="170"/>
      <c r="G239" s="170"/>
    </row>
    <row r="240" spans="1:7" x14ac:dyDescent="0.25">
      <c r="A240" s="160"/>
      <c r="B240" s="160"/>
      <c r="C240" s="177"/>
      <c r="D240" s="189"/>
      <c r="E240" s="160"/>
      <c r="F240" s="170"/>
      <c r="G240" s="170"/>
    </row>
    <row r="241" spans="1:7" x14ac:dyDescent="0.25">
      <c r="A241" s="160"/>
      <c r="B241" s="160"/>
      <c r="C241" s="177"/>
      <c r="D241" s="189"/>
      <c r="E241" s="160"/>
      <c r="F241" s="170"/>
      <c r="G241" s="170"/>
    </row>
    <row r="242" spans="1:7" x14ac:dyDescent="0.25">
      <c r="A242" s="160"/>
      <c r="B242" s="160"/>
      <c r="C242" s="177"/>
      <c r="D242" s="189"/>
      <c r="E242" s="160"/>
      <c r="F242" s="170"/>
      <c r="G242" s="170"/>
    </row>
    <row r="243" spans="1:7" x14ac:dyDescent="0.25">
      <c r="A243" s="160"/>
      <c r="B243" s="191"/>
      <c r="C243" s="177"/>
      <c r="D243" s="189"/>
      <c r="E243" s="160"/>
      <c r="F243" s="170"/>
      <c r="G243" s="170"/>
    </row>
    <row r="244" spans="1:7" x14ac:dyDescent="0.25">
      <c r="A244" s="160"/>
      <c r="B244" s="176"/>
      <c r="C244" s="177"/>
      <c r="D244" s="189"/>
      <c r="E244" s="160"/>
      <c r="F244" s="170"/>
      <c r="G244" s="170"/>
    </row>
    <row r="245" spans="1:7" x14ac:dyDescent="0.25">
      <c r="A245" s="160"/>
      <c r="B245" s="176"/>
      <c r="C245" s="177"/>
      <c r="D245" s="189"/>
      <c r="E245" s="160"/>
      <c r="F245" s="170"/>
      <c r="G245" s="170"/>
    </row>
    <row r="246" spans="1:7" x14ac:dyDescent="0.25">
      <c r="A246" s="160"/>
      <c r="B246" s="176"/>
      <c r="C246" s="177"/>
      <c r="D246" s="189"/>
      <c r="E246" s="160"/>
      <c r="F246" s="170"/>
      <c r="G246" s="170"/>
    </row>
    <row r="247" spans="1:7" x14ac:dyDescent="0.25">
      <c r="A247" s="160"/>
      <c r="B247" s="176"/>
      <c r="C247" s="177"/>
      <c r="D247" s="189"/>
      <c r="E247" s="160"/>
      <c r="F247" s="170"/>
      <c r="G247" s="170"/>
    </row>
    <row r="248" spans="1:7" x14ac:dyDescent="0.25">
      <c r="A248" s="160"/>
      <c r="B248" s="176"/>
      <c r="C248" s="177"/>
      <c r="D248" s="189"/>
      <c r="E248" s="160"/>
      <c r="F248" s="170"/>
      <c r="G248" s="170"/>
    </row>
    <row r="249" spans="1:7" x14ac:dyDescent="0.25">
      <c r="A249" s="160"/>
      <c r="B249" s="176"/>
      <c r="C249" s="177"/>
      <c r="D249" s="189"/>
      <c r="E249" s="160"/>
      <c r="F249" s="170"/>
      <c r="G249" s="170"/>
    </row>
    <row r="250" spans="1:7" x14ac:dyDescent="0.25">
      <c r="A250" s="160"/>
      <c r="B250" s="176"/>
      <c r="C250" s="160"/>
      <c r="D250" s="160"/>
      <c r="E250" s="160"/>
      <c r="F250" s="195"/>
      <c r="G250" s="195"/>
    </row>
    <row r="251" spans="1:7" x14ac:dyDescent="0.25">
      <c r="A251" s="160"/>
      <c r="B251" s="176"/>
      <c r="C251" s="160"/>
      <c r="D251" s="160"/>
      <c r="E251" s="160"/>
      <c r="F251" s="195"/>
      <c r="G251" s="195"/>
    </row>
    <row r="252" spans="1:7" x14ac:dyDescent="0.25">
      <c r="A252" s="160"/>
      <c r="B252" s="176"/>
      <c r="C252" s="160"/>
      <c r="D252" s="160"/>
      <c r="E252" s="160"/>
      <c r="F252" s="195"/>
      <c r="G252" s="195"/>
    </row>
    <row r="253" spans="1:7" x14ac:dyDescent="0.25">
      <c r="A253" s="169"/>
      <c r="B253" s="169"/>
      <c r="C253" s="169"/>
      <c r="D253" s="169"/>
      <c r="E253" s="169"/>
      <c r="F253" s="169"/>
      <c r="G253" s="169"/>
    </row>
    <row r="254" spans="1:7" x14ac:dyDescent="0.25">
      <c r="A254" s="160"/>
      <c r="B254" s="160"/>
      <c r="C254" s="179"/>
      <c r="D254" s="160"/>
      <c r="E254" s="190"/>
      <c r="F254" s="190"/>
      <c r="G254" s="190"/>
    </row>
    <row r="255" spans="1:7" x14ac:dyDescent="0.25">
      <c r="A255" s="160"/>
      <c r="B255" s="160"/>
      <c r="C255" s="179"/>
      <c r="D255" s="160"/>
      <c r="E255" s="190"/>
      <c r="F255" s="190"/>
      <c r="G255" s="154"/>
    </row>
    <row r="256" spans="1:7" x14ac:dyDescent="0.25">
      <c r="A256" s="160"/>
      <c r="B256" s="160"/>
      <c r="C256" s="179"/>
      <c r="D256" s="160"/>
      <c r="E256" s="190"/>
      <c r="F256" s="190"/>
      <c r="G256" s="154"/>
    </row>
    <row r="257" spans="1:7" x14ac:dyDescent="0.25">
      <c r="A257" s="160"/>
      <c r="B257" s="171"/>
      <c r="C257" s="179"/>
      <c r="D257" s="173"/>
      <c r="E257" s="173"/>
      <c r="F257" s="199"/>
      <c r="G257" s="199"/>
    </row>
    <row r="258" spans="1:7" x14ac:dyDescent="0.25">
      <c r="A258" s="160"/>
      <c r="B258" s="160"/>
      <c r="C258" s="179"/>
      <c r="D258" s="160"/>
      <c r="E258" s="190"/>
      <c r="F258" s="190"/>
      <c r="G258" s="154"/>
    </row>
    <row r="259" spans="1:7" x14ac:dyDescent="0.25">
      <c r="A259" s="160"/>
      <c r="B259" s="176"/>
      <c r="C259" s="179"/>
      <c r="D259" s="160"/>
      <c r="E259" s="190"/>
      <c r="F259" s="190"/>
      <c r="G259" s="154"/>
    </row>
    <row r="260" spans="1:7" x14ac:dyDescent="0.25">
      <c r="A260" s="160"/>
      <c r="B260" s="176"/>
      <c r="C260" s="196"/>
      <c r="D260" s="160"/>
      <c r="E260" s="190"/>
      <c r="F260" s="190"/>
      <c r="G260" s="154"/>
    </row>
    <row r="261" spans="1:7" x14ac:dyDescent="0.25">
      <c r="A261" s="160"/>
      <c r="B261" s="176"/>
      <c r="C261" s="179"/>
      <c r="D261" s="160"/>
      <c r="E261" s="190"/>
      <c r="F261" s="190"/>
      <c r="G261" s="154"/>
    </row>
    <row r="262" spans="1:7" x14ac:dyDescent="0.25">
      <c r="A262" s="160"/>
      <c r="B262" s="176"/>
      <c r="C262" s="179"/>
      <c r="D262" s="160"/>
      <c r="E262" s="190"/>
      <c r="F262" s="190"/>
      <c r="G262" s="154"/>
    </row>
    <row r="263" spans="1:7" x14ac:dyDescent="0.25">
      <c r="A263" s="160"/>
      <c r="B263" s="176"/>
      <c r="C263" s="179"/>
      <c r="D263" s="160"/>
      <c r="E263" s="190"/>
      <c r="F263" s="190"/>
      <c r="G263" s="154"/>
    </row>
    <row r="264" spans="1:7" x14ac:dyDescent="0.25">
      <c r="A264" s="160"/>
      <c r="B264" s="176"/>
      <c r="C264" s="179"/>
      <c r="D264" s="160"/>
      <c r="E264" s="190"/>
      <c r="F264" s="190"/>
      <c r="G264" s="154"/>
    </row>
    <row r="265" spans="1:7" x14ac:dyDescent="0.25">
      <c r="A265" s="160"/>
      <c r="B265" s="176"/>
      <c r="C265" s="179"/>
      <c r="D265" s="160"/>
      <c r="E265" s="190"/>
      <c r="F265" s="190"/>
      <c r="G265" s="154"/>
    </row>
    <row r="266" spans="1:7" x14ac:dyDescent="0.25">
      <c r="A266" s="160"/>
      <c r="B266" s="176"/>
      <c r="C266" s="179"/>
      <c r="D266" s="160"/>
      <c r="E266" s="190"/>
      <c r="F266" s="190"/>
      <c r="G266" s="154"/>
    </row>
    <row r="267" spans="1:7" x14ac:dyDescent="0.25">
      <c r="A267" s="160"/>
      <c r="B267" s="176"/>
      <c r="C267" s="179"/>
      <c r="D267" s="160"/>
      <c r="E267" s="190"/>
      <c r="F267" s="190"/>
      <c r="G267" s="154"/>
    </row>
    <row r="268" spans="1:7" x14ac:dyDescent="0.25">
      <c r="A268" s="160"/>
      <c r="B268" s="176"/>
      <c r="C268" s="179"/>
      <c r="D268" s="160"/>
      <c r="E268" s="190"/>
      <c r="F268" s="190"/>
      <c r="G268" s="154"/>
    </row>
    <row r="269" spans="1:7" x14ac:dyDescent="0.25">
      <c r="A269" s="160"/>
      <c r="B269" s="176"/>
      <c r="C269" s="179"/>
      <c r="D269" s="160"/>
      <c r="E269" s="190"/>
      <c r="F269" s="190"/>
      <c r="G269" s="154"/>
    </row>
    <row r="270" spans="1:7" x14ac:dyDescent="0.25">
      <c r="A270" s="169"/>
      <c r="B270" s="169"/>
      <c r="C270" s="169"/>
      <c r="D270" s="169"/>
      <c r="E270" s="169"/>
      <c r="F270" s="169"/>
      <c r="G270" s="169"/>
    </row>
    <row r="271" spans="1:7" x14ac:dyDescent="0.25">
      <c r="A271" s="160"/>
      <c r="B271" s="160"/>
      <c r="C271" s="179"/>
      <c r="D271" s="160"/>
      <c r="E271" s="154"/>
      <c r="F271" s="154"/>
      <c r="G271" s="154"/>
    </row>
    <row r="272" spans="1:7" x14ac:dyDescent="0.25">
      <c r="A272" s="160"/>
      <c r="B272" s="160"/>
      <c r="C272" s="179"/>
      <c r="D272" s="160"/>
      <c r="E272" s="154"/>
      <c r="F272" s="154"/>
      <c r="G272" s="154"/>
    </row>
    <row r="273" spans="1:7" x14ac:dyDescent="0.25">
      <c r="A273" s="160"/>
      <c r="B273" s="160"/>
      <c r="C273" s="179"/>
      <c r="D273" s="160"/>
      <c r="E273" s="154"/>
      <c r="F273" s="154"/>
      <c r="G273" s="154"/>
    </row>
    <row r="274" spans="1:7" x14ac:dyDescent="0.25">
      <c r="A274" s="160"/>
      <c r="B274" s="160"/>
      <c r="C274" s="179"/>
      <c r="D274" s="160"/>
      <c r="E274" s="154"/>
      <c r="F274" s="154"/>
      <c r="G274" s="154"/>
    </row>
    <row r="275" spans="1:7" x14ac:dyDescent="0.25">
      <c r="A275" s="160"/>
      <c r="B275" s="160"/>
      <c r="C275" s="179"/>
      <c r="D275" s="160"/>
      <c r="E275" s="154"/>
      <c r="F275" s="154"/>
      <c r="G275" s="154"/>
    </row>
    <row r="276" spans="1:7" x14ac:dyDescent="0.25">
      <c r="A276" s="160"/>
      <c r="B276" s="160"/>
      <c r="C276" s="179"/>
      <c r="D276" s="160"/>
      <c r="E276" s="154"/>
      <c r="F276" s="154"/>
      <c r="G276" s="154"/>
    </row>
    <row r="277" spans="1:7" x14ac:dyDescent="0.25">
      <c r="A277" s="169"/>
      <c r="B277" s="169"/>
      <c r="C277" s="169"/>
      <c r="D277" s="169"/>
      <c r="E277" s="169"/>
      <c r="F277" s="169"/>
      <c r="G277" s="169"/>
    </row>
    <row r="278" spans="1:7" x14ac:dyDescent="0.25">
      <c r="A278" s="160"/>
      <c r="B278" s="171"/>
      <c r="C278" s="160"/>
      <c r="D278" s="160"/>
      <c r="E278" s="178"/>
      <c r="F278" s="178"/>
      <c r="G278" s="178"/>
    </row>
    <row r="279" spans="1:7" x14ac:dyDescent="0.25">
      <c r="A279" s="160"/>
      <c r="B279" s="171"/>
      <c r="C279" s="160"/>
      <c r="D279" s="160"/>
      <c r="E279" s="178"/>
      <c r="F279" s="178"/>
      <c r="G279" s="178"/>
    </row>
    <row r="280" spans="1:7" x14ac:dyDescent="0.25">
      <c r="A280" s="160"/>
      <c r="B280" s="171"/>
      <c r="C280" s="160"/>
      <c r="D280" s="160"/>
      <c r="E280" s="178"/>
      <c r="F280" s="178"/>
      <c r="G280" s="178"/>
    </row>
    <row r="281" spans="1:7" x14ac:dyDescent="0.25">
      <c r="A281" s="160"/>
      <c r="B281" s="171"/>
      <c r="C281" s="160"/>
      <c r="D281" s="160"/>
      <c r="E281" s="178"/>
      <c r="F281" s="178"/>
      <c r="G281" s="178"/>
    </row>
    <row r="282" spans="1:7" x14ac:dyDescent="0.25">
      <c r="A282" s="160"/>
      <c r="B282" s="171"/>
      <c r="C282" s="160"/>
      <c r="D282" s="160"/>
      <c r="E282" s="178"/>
      <c r="F282" s="178"/>
      <c r="G282" s="178"/>
    </row>
    <row r="283" spans="1:7" x14ac:dyDescent="0.25">
      <c r="A283" s="160"/>
      <c r="B283" s="171"/>
      <c r="C283" s="160"/>
      <c r="D283" s="160"/>
      <c r="E283" s="178"/>
      <c r="F283" s="178"/>
      <c r="G283" s="178"/>
    </row>
    <row r="284" spans="1:7" x14ac:dyDescent="0.25">
      <c r="A284" s="160"/>
      <c r="B284" s="171"/>
      <c r="C284" s="160"/>
      <c r="D284" s="160"/>
      <c r="E284" s="178"/>
      <c r="F284" s="178"/>
      <c r="G284" s="178"/>
    </row>
    <row r="285" spans="1:7" x14ac:dyDescent="0.25">
      <c r="A285" s="160"/>
      <c r="B285" s="171"/>
      <c r="C285" s="160"/>
      <c r="D285" s="160"/>
      <c r="E285" s="178"/>
      <c r="F285" s="178"/>
      <c r="G285" s="178"/>
    </row>
    <row r="286" spans="1:7" x14ac:dyDescent="0.25">
      <c r="A286" s="160"/>
      <c r="B286" s="171"/>
      <c r="C286" s="160"/>
      <c r="D286" s="160"/>
      <c r="E286" s="178"/>
      <c r="F286" s="178"/>
      <c r="G286" s="178"/>
    </row>
    <row r="287" spans="1:7" x14ac:dyDescent="0.25">
      <c r="A287" s="160"/>
      <c r="B287" s="171"/>
      <c r="C287" s="160"/>
      <c r="D287" s="160"/>
      <c r="E287" s="178"/>
      <c r="F287" s="178"/>
      <c r="G287" s="178"/>
    </row>
    <row r="288" spans="1:7" x14ac:dyDescent="0.25">
      <c r="A288" s="160"/>
      <c r="B288" s="171"/>
      <c r="C288" s="160"/>
      <c r="D288" s="160"/>
      <c r="E288" s="178"/>
      <c r="F288" s="178"/>
      <c r="G288" s="178"/>
    </row>
    <row r="289" spans="1:7" x14ac:dyDescent="0.25">
      <c r="A289" s="160"/>
      <c r="B289" s="171"/>
      <c r="C289" s="160"/>
      <c r="D289" s="160"/>
      <c r="E289" s="178"/>
      <c r="F289" s="178"/>
      <c r="G289" s="178"/>
    </row>
    <row r="290" spans="1:7" x14ac:dyDescent="0.25">
      <c r="A290" s="160"/>
      <c r="B290" s="171"/>
      <c r="C290" s="160"/>
      <c r="D290" s="160"/>
      <c r="E290" s="178"/>
      <c r="F290" s="178"/>
      <c r="G290" s="178"/>
    </row>
    <row r="291" spans="1:7" x14ac:dyDescent="0.25">
      <c r="A291" s="160"/>
      <c r="B291" s="171"/>
      <c r="C291" s="160"/>
      <c r="D291" s="160"/>
      <c r="E291" s="178"/>
      <c r="F291" s="178"/>
      <c r="G291" s="178"/>
    </row>
    <row r="292" spans="1:7" x14ac:dyDescent="0.25">
      <c r="A292" s="160"/>
      <c r="B292" s="171"/>
      <c r="C292" s="160"/>
      <c r="D292" s="160"/>
      <c r="E292" s="178"/>
      <c r="F292" s="178"/>
      <c r="G292" s="178"/>
    </row>
    <row r="293" spans="1:7" x14ac:dyDescent="0.25">
      <c r="A293" s="160"/>
      <c r="B293" s="171"/>
      <c r="C293" s="160"/>
      <c r="D293" s="160"/>
      <c r="E293" s="178"/>
      <c r="F293" s="178"/>
      <c r="G293" s="178"/>
    </row>
    <row r="294" spans="1:7" x14ac:dyDescent="0.25">
      <c r="A294" s="160"/>
      <c r="B294" s="171"/>
      <c r="C294" s="160"/>
      <c r="D294" s="160"/>
      <c r="E294" s="178"/>
      <c r="F294" s="178"/>
      <c r="G294" s="178"/>
    </row>
    <row r="295" spans="1:7" x14ac:dyDescent="0.25">
      <c r="A295" s="160"/>
      <c r="B295" s="171"/>
      <c r="C295" s="160"/>
      <c r="D295" s="160"/>
      <c r="E295" s="178"/>
      <c r="F295" s="178"/>
      <c r="G295" s="178"/>
    </row>
    <row r="296" spans="1:7" x14ac:dyDescent="0.25">
      <c r="A296" s="160"/>
      <c r="B296" s="171"/>
      <c r="C296" s="160"/>
      <c r="D296" s="160"/>
      <c r="E296" s="178"/>
      <c r="F296" s="178"/>
      <c r="G296" s="178"/>
    </row>
    <row r="297" spans="1:7" x14ac:dyDescent="0.25">
      <c r="A297" s="160"/>
      <c r="B297" s="171"/>
      <c r="C297" s="160"/>
      <c r="D297" s="160"/>
      <c r="E297" s="178"/>
      <c r="F297" s="178"/>
      <c r="G297" s="178"/>
    </row>
    <row r="298" spans="1:7" x14ac:dyDescent="0.25">
      <c r="A298" s="160"/>
      <c r="B298" s="171"/>
      <c r="C298" s="160"/>
      <c r="D298" s="160"/>
      <c r="E298" s="178"/>
      <c r="F298" s="178"/>
      <c r="G298" s="178"/>
    </row>
    <row r="299" spans="1:7" x14ac:dyDescent="0.25">
      <c r="A299" s="160"/>
      <c r="B299" s="171"/>
      <c r="C299" s="160"/>
      <c r="D299" s="160"/>
      <c r="E299" s="178"/>
      <c r="F299" s="178"/>
      <c r="G299" s="178"/>
    </row>
    <row r="300" spans="1:7" x14ac:dyDescent="0.25">
      <c r="A300" s="169"/>
      <c r="B300" s="169"/>
      <c r="C300" s="169"/>
      <c r="D300" s="169"/>
      <c r="E300" s="169"/>
      <c r="F300" s="169"/>
      <c r="G300" s="169"/>
    </row>
    <row r="301" spans="1:7" x14ac:dyDescent="0.25">
      <c r="A301" s="160"/>
      <c r="B301" s="171"/>
      <c r="C301" s="160"/>
      <c r="D301" s="160"/>
      <c r="E301" s="178"/>
      <c r="F301" s="178"/>
      <c r="G301" s="178"/>
    </row>
    <row r="302" spans="1:7" x14ac:dyDescent="0.25">
      <c r="A302" s="160"/>
      <c r="B302" s="171"/>
      <c r="C302" s="160"/>
      <c r="D302" s="160"/>
      <c r="E302" s="178"/>
      <c r="F302" s="178"/>
      <c r="G302" s="178"/>
    </row>
    <row r="303" spans="1:7" x14ac:dyDescent="0.25">
      <c r="A303" s="160"/>
      <c r="B303" s="171"/>
      <c r="C303" s="160"/>
      <c r="D303" s="160"/>
      <c r="E303" s="178"/>
      <c r="F303" s="178"/>
      <c r="G303" s="178"/>
    </row>
    <row r="304" spans="1:7" x14ac:dyDescent="0.25">
      <c r="A304" s="160"/>
      <c r="B304" s="171"/>
      <c r="C304" s="160"/>
      <c r="D304" s="160"/>
      <c r="E304" s="178"/>
      <c r="F304" s="178"/>
      <c r="G304" s="178"/>
    </row>
    <row r="305" spans="1:7" x14ac:dyDescent="0.25">
      <c r="A305" s="160"/>
      <c r="B305" s="171"/>
      <c r="C305" s="160"/>
      <c r="D305" s="160"/>
      <c r="E305" s="178"/>
      <c r="F305" s="178"/>
      <c r="G305" s="178"/>
    </row>
    <row r="306" spans="1:7" x14ac:dyDescent="0.25">
      <c r="A306" s="160"/>
      <c r="B306" s="171"/>
      <c r="C306" s="160"/>
      <c r="D306" s="160"/>
      <c r="E306" s="178"/>
      <c r="F306" s="178"/>
      <c r="G306" s="178"/>
    </row>
    <row r="307" spans="1:7" x14ac:dyDescent="0.25">
      <c r="A307" s="160"/>
      <c r="B307" s="171"/>
      <c r="C307" s="160"/>
      <c r="D307" s="160"/>
      <c r="E307" s="178"/>
      <c r="F307" s="178"/>
      <c r="G307" s="178"/>
    </row>
    <row r="308" spans="1:7" x14ac:dyDescent="0.25">
      <c r="A308" s="160"/>
      <c r="B308" s="171"/>
      <c r="C308" s="160"/>
      <c r="D308" s="160"/>
      <c r="E308" s="178"/>
      <c r="F308" s="178"/>
      <c r="G308" s="178"/>
    </row>
    <row r="309" spans="1:7" x14ac:dyDescent="0.25">
      <c r="A309" s="160"/>
      <c r="B309" s="171"/>
      <c r="C309" s="160"/>
      <c r="D309" s="160"/>
      <c r="E309" s="178"/>
      <c r="F309" s="178"/>
      <c r="G309" s="178"/>
    </row>
    <row r="310" spans="1:7" x14ac:dyDescent="0.25">
      <c r="A310" s="160"/>
      <c r="B310" s="171"/>
      <c r="C310" s="160"/>
      <c r="D310" s="160"/>
      <c r="E310" s="178"/>
      <c r="F310" s="178"/>
      <c r="G310" s="178"/>
    </row>
    <row r="311" spans="1:7" x14ac:dyDescent="0.25">
      <c r="A311" s="160"/>
      <c r="B311" s="171"/>
      <c r="C311" s="160"/>
      <c r="D311" s="160"/>
      <c r="E311" s="178"/>
      <c r="F311" s="178"/>
      <c r="G311" s="178"/>
    </row>
    <row r="312" spans="1:7" x14ac:dyDescent="0.25">
      <c r="A312" s="160"/>
      <c r="B312" s="171"/>
      <c r="C312" s="160"/>
      <c r="D312" s="160"/>
      <c r="E312" s="178"/>
      <c r="F312" s="178"/>
      <c r="G312" s="178"/>
    </row>
    <row r="313" spans="1:7" x14ac:dyDescent="0.25">
      <c r="A313" s="160"/>
      <c r="B313" s="171"/>
      <c r="C313" s="160"/>
      <c r="D313" s="160"/>
      <c r="E313" s="178"/>
      <c r="F313" s="178"/>
      <c r="G313" s="178"/>
    </row>
    <row r="314" spans="1:7" x14ac:dyDescent="0.25">
      <c r="A314" s="169"/>
      <c r="B314" s="169"/>
      <c r="C314" s="169"/>
      <c r="D314" s="169"/>
      <c r="E314" s="169"/>
      <c r="F314" s="169"/>
      <c r="G314" s="169"/>
    </row>
    <row r="315" spans="1:7" x14ac:dyDescent="0.25">
      <c r="A315" s="160"/>
      <c r="B315" s="171"/>
      <c r="C315" s="160"/>
      <c r="D315" s="160"/>
      <c r="E315" s="178"/>
      <c r="F315" s="178"/>
      <c r="G315" s="178"/>
    </row>
    <row r="316" spans="1:7" x14ac:dyDescent="0.25">
      <c r="A316" s="160"/>
      <c r="B316" s="197"/>
      <c r="C316" s="160"/>
      <c r="D316" s="160"/>
      <c r="E316" s="178"/>
      <c r="F316" s="178"/>
      <c r="G316" s="178"/>
    </row>
    <row r="317" spans="1:7" x14ac:dyDescent="0.25">
      <c r="A317" s="160"/>
      <c r="B317" s="171"/>
      <c r="C317" s="160"/>
      <c r="D317" s="160"/>
      <c r="E317" s="178"/>
      <c r="F317" s="178"/>
      <c r="G317" s="178"/>
    </row>
    <row r="318" spans="1:7" x14ac:dyDescent="0.25">
      <c r="A318" s="160"/>
      <c r="B318" s="171"/>
      <c r="C318" s="160"/>
      <c r="D318" s="160"/>
      <c r="E318" s="178"/>
      <c r="F318" s="178"/>
      <c r="G318" s="178"/>
    </row>
    <row r="319" spans="1:7" x14ac:dyDescent="0.25">
      <c r="A319" s="160"/>
      <c r="B319" s="171"/>
      <c r="C319" s="160"/>
      <c r="D319" s="160"/>
      <c r="E319" s="178"/>
      <c r="F319" s="178"/>
      <c r="G319" s="178"/>
    </row>
    <row r="320" spans="1:7" x14ac:dyDescent="0.25">
      <c r="A320" s="160"/>
      <c r="B320" s="171"/>
      <c r="C320" s="160"/>
      <c r="D320" s="160"/>
      <c r="E320" s="178"/>
      <c r="F320" s="178"/>
      <c r="G320" s="178"/>
    </row>
    <row r="321" spans="1:7" x14ac:dyDescent="0.25">
      <c r="A321" s="160"/>
      <c r="B321" s="171"/>
      <c r="C321" s="160"/>
      <c r="D321" s="160"/>
      <c r="E321" s="178"/>
      <c r="F321" s="178"/>
      <c r="G321" s="178"/>
    </row>
    <row r="322" spans="1:7" x14ac:dyDescent="0.25">
      <c r="A322" s="160"/>
      <c r="B322" s="171"/>
      <c r="C322" s="160"/>
      <c r="D322" s="160"/>
      <c r="E322" s="178"/>
      <c r="F322" s="178"/>
      <c r="G322" s="178"/>
    </row>
    <row r="323" spans="1:7" x14ac:dyDescent="0.25">
      <c r="A323" s="160"/>
      <c r="B323" s="171"/>
      <c r="C323" s="160"/>
      <c r="D323" s="160"/>
      <c r="E323" s="178"/>
      <c r="F323" s="178"/>
      <c r="G323" s="178"/>
    </row>
    <row r="324" spans="1:7" x14ac:dyDescent="0.25">
      <c r="A324" s="169"/>
      <c r="B324" s="169"/>
      <c r="C324" s="169"/>
      <c r="D324" s="169"/>
      <c r="E324" s="169"/>
      <c r="F324" s="169"/>
      <c r="G324" s="169"/>
    </row>
    <row r="325" spans="1:7" x14ac:dyDescent="0.25">
      <c r="A325" s="160"/>
      <c r="B325" s="171"/>
      <c r="C325" s="160"/>
      <c r="D325" s="160"/>
      <c r="E325" s="178"/>
      <c r="F325" s="178"/>
      <c r="G325" s="178"/>
    </row>
    <row r="326" spans="1:7" x14ac:dyDescent="0.25">
      <c r="A326" s="160"/>
      <c r="B326" s="197"/>
      <c r="C326" s="160"/>
      <c r="D326" s="160"/>
      <c r="E326" s="178"/>
      <c r="F326" s="178"/>
      <c r="G326" s="178"/>
    </row>
    <row r="327" spans="1:7" x14ac:dyDescent="0.25">
      <c r="A327" s="160"/>
      <c r="B327" s="171"/>
      <c r="C327" s="160"/>
      <c r="D327" s="160"/>
      <c r="E327" s="178"/>
      <c r="F327" s="178"/>
      <c r="G327" s="178"/>
    </row>
    <row r="328" spans="1:7" x14ac:dyDescent="0.25">
      <c r="A328" s="160"/>
      <c r="B328" s="160"/>
      <c r="C328" s="160"/>
      <c r="D328" s="160"/>
      <c r="E328" s="178"/>
      <c r="F328" s="178"/>
      <c r="G328" s="178"/>
    </row>
    <row r="329" spans="1:7" x14ac:dyDescent="0.25">
      <c r="A329" s="160"/>
      <c r="B329" s="171"/>
      <c r="C329" s="160"/>
      <c r="D329" s="160"/>
      <c r="E329" s="178"/>
      <c r="F329" s="178"/>
      <c r="G329" s="178"/>
    </row>
    <row r="330" spans="1:7" x14ac:dyDescent="0.25">
      <c r="A330" s="160"/>
      <c r="B330" s="160"/>
      <c r="C330" s="179"/>
      <c r="D330" s="160"/>
      <c r="E330" s="154"/>
      <c r="F330" s="154"/>
      <c r="G330" s="154"/>
    </row>
    <row r="331" spans="1:7" x14ac:dyDescent="0.25">
      <c r="A331" s="160"/>
      <c r="B331" s="160"/>
      <c r="C331" s="179"/>
      <c r="D331" s="160"/>
      <c r="E331" s="154"/>
      <c r="F331" s="154"/>
      <c r="G331" s="154"/>
    </row>
    <row r="332" spans="1:7" x14ac:dyDescent="0.25">
      <c r="A332" s="160"/>
      <c r="B332" s="160"/>
      <c r="C332" s="179"/>
      <c r="D332" s="160"/>
      <c r="E332" s="154"/>
      <c r="F332" s="154"/>
      <c r="G332" s="154"/>
    </row>
    <row r="333" spans="1:7" x14ac:dyDescent="0.25">
      <c r="A333" s="160"/>
      <c r="B333" s="160"/>
      <c r="C333" s="179"/>
      <c r="D333" s="160"/>
      <c r="E333" s="154"/>
      <c r="F333" s="154"/>
      <c r="G333" s="154"/>
    </row>
    <row r="334" spans="1:7" x14ac:dyDescent="0.25">
      <c r="A334" s="160"/>
      <c r="B334" s="160"/>
      <c r="C334" s="179"/>
      <c r="D334" s="160"/>
      <c r="E334" s="154"/>
      <c r="F334" s="154"/>
      <c r="G334" s="154"/>
    </row>
    <row r="335" spans="1:7" x14ac:dyDescent="0.25">
      <c r="A335" s="160"/>
      <c r="B335" s="160"/>
      <c r="C335" s="179"/>
      <c r="D335" s="160"/>
      <c r="E335" s="154"/>
      <c r="F335" s="154"/>
      <c r="G335" s="154"/>
    </row>
    <row r="336" spans="1:7" x14ac:dyDescent="0.25">
      <c r="A336" s="160"/>
      <c r="B336" s="160"/>
      <c r="C336" s="179"/>
      <c r="D336" s="160"/>
      <c r="E336" s="154"/>
      <c r="F336" s="154"/>
      <c r="G336" s="154"/>
    </row>
    <row r="337" spans="1:7" x14ac:dyDescent="0.25">
      <c r="A337" s="160"/>
      <c r="B337" s="160"/>
      <c r="C337" s="179"/>
      <c r="D337" s="160"/>
      <c r="E337" s="154"/>
      <c r="F337" s="154"/>
      <c r="G337" s="154"/>
    </row>
    <row r="338" spans="1:7" x14ac:dyDescent="0.25">
      <c r="A338" s="160"/>
      <c r="B338" s="160"/>
      <c r="C338" s="179"/>
      <c r="D338" s="160"/>
      <c r="E338" s="154"/>
      <c r="F338" s="154"/>
      <c r="G338" s="154"/>
    </row>
    <row r="339" spans="1:7" x14ac:dyDescent="0.25">
      <c r="A339" s="160"/>
      <c r="B339" s="160"/>
      <c r="C339" s="179"/>
      <c r="D339" s="160"/>
      <c r="E339" s="154"/>
      <c r="F339" s="154"/>
      <c r="G339" s="154"/>
    </row>
    <row r="340" spans="1:7" x14ac:dyDescent="0.25">
      <c r="A340" s="160"/>
      <c r="B340" s="160"/>
      <c r="C340" s="179"/>
      <c r="D340" s="160"/>
      <c r="E340" s="154"/>
      <c r="F340" s="154"/>
      <c r="G340" s="154"/>
    </row>
    <row r="341" spans="1:7" x14ac:dyDescent="0.25">
      <c r="A341" s="160"/>
      <c r="B341" s="160"/>
      <c r="C341" s="179"/>
      <c r="D341" s="160"/>
      <c r="E341" s="154"/>
      <c r="F341" s="154"/>
      <c r="G341" s="154"/>
    </row>
    <row r="342" spans="1:7" x14ac:dyDescent="0.25">
      <c r="A342" s="160"/>
      <c r="B342" s="160"/>
      <c r="C342" s="179"/>
      <c r="D342" s="160"/>
      <c r="E342" s="154"/>
      <c r="F342" s="154"/>
      <c r="G342" s="154"/>
    </row>
    <row r="343" spans="1:7" x14ac:dyDescent="0.25">
      <c r="A343" s="160"/>
      <c r="B343" s="160"/>
      <c r="C343" s="179"/>
      <c r="D343" s="160"/>
      <c r="E343" s="154"/>
      <c r="F343" s="154"/>
      <c r="G343" s="154"/>
    </row>
    <row r="344" spans="1:7" x14ac:dyDescent="0.25">
      <c r="A344" s="160"/>
      <c r="B344" s="160"/>
      <c r="C344" s="179"/>
      <c r="D344" s="160"/>
      <c r="E344" s="154"/>
      <c r="F344" s="154"/>
      <c r="G344" s="154"/>
    </row>
    <row r="345" spans="1:7" x14ac:dyDescent="0.25">
      <c r="A345" s="160"/>
      <c r="B345" s="160"/>
      <c r="C345" s="179"/>
      <c r="D345" s="160"/>
      <c r="E345" s="154"/>
      <c r="F345" s="154"/>
      <c r="G345" s="154"/>
    </row>
    <row r="346" spans="1:7" x14ac:dyDescent="0.25">
      <c r="A346" s="160"/>
      <c r="B346" s="160"/>
      <c r="C346" s="179"/>
      <c r="D346" s="160"/>
      <c r="E346" s="154"/>
      <c r="F346" s="154"/>
      <c r="G346" s="154"/>
    </row>
    <row r="347" spans="1:7" x14ac:dyDescent="0.25">
      <c r="A347" s="160"/>
      <c r="B347" s="160"/>
      <c r="C347" s="179"/>
      <c r="D347" s="160"/>
      <c r="E347" s="154"/>
      <c r="F347" s="154"/>
      <c r="G347" s="154"/>
    </row>
    <row r="348" spans="1:7" x14ac:dyDescent="0.25">
      <c r="A348" s="160"/>
      <c r="B348" s="160"/>
      <c r="C348" s="179"/>
      <c r="D348" s="160"/>
      <c r="E348" s="154"/>
      <c r="F348" s="154"/>
      <c r="G348" s="154"/>
    </row>
    <row r="349" spans="1:7" x14ac:dyDescent="0.25">
      <c r="A349" s="160"/>
      <c r="B349" s="160"/>
      <c r="C349" s="179"/>
      <c r="D349" s="160"/>
      <c r="E349" s="154"/>
      <c r="F349" s="154"/>
      <c r="G349" s="154"/>
    </row>
    <row r="350" spans="1:7" x14ac:dyDescent="0.25">
      <c r="A350" s="160"/>
      <c r="B350" s="160"/>
      <c r="C350" s="179"/>
      <c r="D350" s="160"/>
      <c r="E350" s="154"/>
      <c r="F350" s="154"/>
      <c r="G350" s="154"/>
    </row>
    <row r="351" spans="1:7" x14ac:dyDescent="0.25">
      <c r="A351" s="160"/>
      <c r="B351" s="160"/>
      <c r="C351" s="179"/>
      <c r="D351" s="160"/>
      <c r="E351" s="154"/>
      <c r="F351" s="154"/>
      <c r="G351" s="154"/>
    </row>
    <row r="352" spans="1:7" x14ac:dyDescent="0.25">
      <c r="A352" s="160"/>
      <c r="B352" s="160"/>
      <c r="C352" s="179"/>
      <c r="D352" s="160"/>
      <c r="E352" s="154"/>
      <c r="F352" s="154"/>
      <c r="G352" s="154"/>
    </row>
    <row r="353" spans="1:7" x14ac:dyDescent="0.25">
      <c r="A353" s="160"/>
      <c r="B353" s="160"/>
      <c r="C353" s="179"/>
      <c r="D353" s="160"/>
      <c r="E353" s="154"/>
      <c r="F353" s="154"/>
      <c r="G353" s="154"/>
    </row>
    <row r="354" spans="1:7" x14ac:dyDescent="0.25">
      <c r="A354" s="160"/>
      <c r="B354" s="160"/>
      <c r="C354" s="179"/>
      <c r="D354" s="160"/>
      <c r="E354" s="154"/>
      <c r="F354" s="154"/>
      <c r="G354" s="154"/>
    </row>
    <row r="355" spans="1:7" x14ac:dyDescent="0.25">
      <c r="A355" s="160"/>
      <c r="B355" s="160"/>
      <c r="C355" s="179"/>
      <c r="D355" s="160"/>
      <c r="E355" s="154"/>
      <c r="F355" s="154"/>
      <c r="G355" s="154"/>
    </row>
    <row r="356" spans="1:7" x14ac:dyDescent="0.25">
      <c r="A356" s="160"/>
      <c r="B356" s="160"/>
      <c r="C356" s="179"/>
      <c r="D356" s="160"/>
      <c r="E356" s="154"/>
      <c r="F356" s="154"/>
      <c r="G356" s="154"/>
    </row>
    <row r="357" spans="1:7" x14ac:dyDescent="0.25">
      <c r="A357" s="160"/>
      <c r="B357" s="160"/>
      <c r="C357" s="179"/>
      <c r="D357" s="160"/>
      <c r="E357" s="154"/>
      <c r="F357" s="154"/>
      <c r="G357" s="154"/>
    </row>
    <row r="358" spans="1:7" x14ac:dyDescent="0.25">
      <c r="A358" s="160"/>
      <c r="B358" s="160"/>
      <c r="C358" s="179"/>
      <c r="D358" s="160"/>
      <c r="E358" s="154"/>
      <c r="F358" s="154"/>
      <c r="G358" s="154"/>
    </row>
    <row r="359" spans="1:7" x14ac:dyDescent="0.25">
      <c r="A359" s="160"/>
      <c r="B359" s="160"/>
      <c r="C359" s="179"/>
      <c r="D359" s="160"/>
      <c r="E359" s="154"/>
      <c r="F359" s="154"/>
      <c r="G359" s="154"/>
    </row>
    <row r="360" spans="1:7" x14ac:dyDescent="0.25">
      <c r="A360" s="160"/>
      <c r="B360" s="160"/>
      <c r="C360" s="179"/>
      <c r="D360" s="160"/>
      <c r="E360" s="154"/>
      <c r="F360" s="154"/>
      <c r="G360" s="154"/>
    </row>
    <row r="361" spans="1:7" x14ac:dyDescent="0.25">
      <c r="A361" s="160"/>
      <c r="B361" s="160"/>
      <c r="C361" s="179"/>
      <c r="D361" s="160"/>
      <c r="E361" s="154"/>
      <c r="F361" s="154"/>
      <c r="G361" s="154"/>
    </row>
    <row r="362" spans="1:7" x14ac:dyDescent="0.25">
      <c r="A362" s="160"/>
      <c r="B362" s="160"/>
      <c r="C362" s="179"/>
      <c r="D362" s="160"/>
      <c r="E362" s="154"/>
      <c r="F362" s="154"/>
      <c r="G362" s="154"/>
    </row>
    <row r="363" spans="1:7" x14ac:dyDescent="0.25">
      <c r="A363" s="160"/>
      <c r="B363" s="160"/>
      <c r="C363" s="179"/>
      <c r="D363" s="160"/>
      <c r="E363" s="154"/>
      <c r="F363" s="154"/>
      <c r="G363" s="154"/>
    </row>
    <row r="364" spans="1:7" x14ac:dyDescent="0.25">
      <c r="A364" s="160"/>
      <c r="B364" s="160"/>
      <c r="C364" s="179"/>
      <c r="D364" s="160"/>
      <c r="E364" s="154"/>
      <c r="F364" s="154"/>
      <c r="G364" s="154"/>
    </row>
    <row r="365" spans="1:7" x14ac:dyDescent="0.25">
      <c r="A365" s="160"/>
      <c r="B365" s="160"/>
      <c r="C365" s="179"/>
      <c r="D365" s="160"/>
      <c r="E365" s="154"/>
      <c r="F365" s="154"/>
      <c r="G365" s="154"/>
    </row>
    <row r="366" spans="1:7" x14ac:dyDescent="0.25">
      <c r="A366" s="160"/>
      <c r="B366" s="160"/>
      <c r="C366" s="179"/>
      <c r="D366" s="160"/>
      <c r="E366" s="154"/>
      <c r="F366" s="154"/>
      <c r="G366" s="154"/>
    </row>
    <row r="367" spans="1:7" x14ac:dyDescent="0.25">
      <c r="A367" s="160"/>
      <c r="B367" s="160"/>
      <c r="C367" s="179"/>
      <c r="D367" s="160"/>
      <c r="E367" s="154"/>
      <c r="F367" s="154"/>
      <c r="G367" s="154"/>
    </row>
    <row r="368" spans="1:7" x14ac:dyDescent="0.25">
      <c r="A368" s="160"/>
      <c r="B368" s="160"/>
      <c r="C368" s="179"/>
      <c r="D368" s="160"/>
      <c r="E368" s="154"/>
      <c r="F368" s="154"/>
      <c r="G368" s="154"/>
    </row>
    <row r="369" spans="1:7" x14ac:dyDescent="0.25">
      <c r="A369" s="160"/>
      <c r="B369" s="160"/>
      <c r="C369" s="179"/>
      <c r="D369" s="160"/>
      <c r="E369" s="154"/>
      <c r="F369" s="154"/>
      <c r="G369" s="154"/>
    </row>
    <row r="370" spans="1:7" x14ac:dyDescent="0.25">
      <c r="A370" s="160"/>
      <c r="B370" s="160"/>
      <c r="C370" s="179"/>
      <c r="D370" s="160"/>
      <c r="E370" s="154"/>
      <c r="F370" s="154"/>
      <c r="G370" s="154"/>
    </row>
    <row r="371" spans="1:7" x14ac:dyDescent="0.25">
      <c r="A371" s="160"/>
      <c r="B371" s="160"/>
      <c r="C371" s="179"/>
      <c r="D371" s="160"/>
      <c r="E371" s="154"/>
      <c r="F371" s="154"/>
      <c r="G371" s="154"/>
    </row>
    <row r="372" spans="1:7" x14ac:dyDescent="0.25">
      <c r="A372" s="160"/>
      <c r="B372" s="160"/>
      <c r="C372" s="179"/>
      <c r="D372" s="160"/>
      <c r="E372" s="154"/>
      <c r="F372" s="154"/>
      <c r="G372" s="154"/>
    </row>
    <row r="373" spans="1:7" x14ac:dyDescent="0.25">
      <c r="A373" s="160"/>
      <c r="B373" s="160"/>
      <c r="C373" s="179"/>
      <c r="D373" s="160"/>
      <c r="E373" s="154"/>
      <c r="F373" s="154"/>
      <c r="G373" s="154"/>
    </row>
    <row r="374" spans="1:7" x14ac:dyDescent="0.25">
      <c r="A374" s="160"/>
      <c r="B374" s="160"/>
      <c r="C374" s="179"/>
      <c r="D374" s="160"/>
      <c r="E374" s="154"/>
      <c r="F374" s="154"/>
      <c r="G374" s="154"/>
    </row>
    <row r="375" spans="1:7" x14ac:dyDescent="0.25">
      <c r="A375" s="160"/>
      <c r="B375" s="160"/>
      <c r="C375" s="179"/>
      <c r="D375" s="160"/>
      <c r="E375" s="154"/>
      <c r="F375" s="154"/>
      <c r="G375" s="154"/>
    </row>
    <row r="376" spans="1:7" x14ac:dyDescent="0.25">
      <c r="A376" s="160"/>
      <c r="B376" s="160"/>
      <c r="C376" s="179"/>
      <c r="D376" s="160"/>
      <c r="E376" s="154"/>
      <c r="F376" s="154"/>
      <c r="G376" s="154"/>
    </row>
    <row r="377" spans="1:7" x14ac:dyDescent="0.25">
      <c r="A377" s="160"/>
      <c r="B377" s="160"/>
      <c r="C377" s="179"/>
      <c r="D377" s="160"/>
      <c r="E377" s="154"/>
      <c r="F377" s="154"/>
      <c r="G377" s="154"/>
    </row>
    <row r="378" spans="1:7" x14ac:dyDescent="0.25">
      <c r="A378" s="160"/>
      <c r="B378" s="160"/>
      <c r="C378" s="179"/>
      <c r="D378" s="160"/>
      <c r="E378" s="154"/>
      <c r="F378" s="154"/>
      <c r="G378" s="154"/>
    </row>
    <row r="379" spans="1:7" x14ac:dyDescent="0.25">
      <c r="A379" s="160"/>
      <c r="B379" s="160"/>
      <c r="C379" s="179"/>
      <c r="D379" s="160"/>
      <c r="E379" s="154"/>
      <c r="F379" s="154"/>
      <c r="G379" s="154"/>
    </row>
    <row r="380" spans="1:7" ht="18.75" x14ac:dyDescent="0.25">
      <c r="A380" s="185"/>
      <c r="B380" s="186"/>
      <c r="C380" s="185"/>
      <c r="D380" s="185"/>
      <c r="E380" s="185"/>
      <c r="F380" s="185"/>
      <c r="G380" s="185"/>
    </row>
    <row r="381" spans="1:7" x14ac:dyDescent="0.25">
      <c r="A381" s="169"/>
      <c r="B381" s="169"/>
      <c r="C381" s="169"/>
      <c r="D381" s="169"/>
      <c r="E381" s="169"/>
      <c r="F381" s="169"/>
      <c r="G381" s="169"/>
    </row>
    <row r="382" spans="1:7" x14ac:dyDescent="0.25">
      <c r="A382" s="160"/>
      <c r="B382" s="160"/>
      <c r="C382" s="177"/>
      <c r="D382" s="173"/>
      <c r="E382" s="173"/>
      <c r="F382" s="199"/>
      <c r="G382" s="199"/>
    </row>
    <row r="383" spans="1:7" x14ac:dyDescent="0.25">
      <c r="A383" s="173"/>
      <c r="B383" s="160"/>
      <c r="C383" s="160"/>
      <c r="D383" s="173"/>
      <c r="E383" s="173"/>
      <c r="F383" s="199"/>
      <c r="G383" s="199"/>
    </row>
    <row r="384" spans="1:7" x14ac:dyDescent="0.25">
      <c r="A384" s="160"/>
      <c r="B384" s="160"/>
      <c r="C384" s="160"/>
      <c r="D384" s="173"/>
      <c r="E384" s="173"/>
      <c r="F384" s="199"/>
      <c r="G384" s="199"/>
    </row>
    <row r="385" spans="1:7" x14ac:dyDescent="0.25">
      <c r="A385" s="160"/>
      <c r="B385" s="171"/>
      <c r="C385" s="177"/>
      <c r="D385" s="177"/>
      <c r="E385" s="173"/>
      <c r="F385" s="170"/>
      <c r="G385" s="170"/>
    </row>
    <row r="386" spans="1:7" x14ac:dyDescent="0.25">
      <c r="A386" s="160"/>
      <c r="B386" s="171"/>
      <c r="C386" s="177"/>
      <c r="D386" s="177"/>
      <c r="E386" s="173"/>
      <c r="F386" s="170"/>
      <c r="G386" s="170"/>
    </row>
    <row r="387" spans="1:7" x14ac:dyDescent="0.25">
      <c r="A387" s="160"/>
      <c r="B387" s="171"/>
      <c r="C387" s="177"/>
      <c r="D387" s="177"/>
      <c r="E387" s="173"/>
      <c r="F387" s="170"/>
      <c r="G387" s="170"/>
    </row>
    <row r="388" spans="1:7" x14ac:dyDescent="0.25">
      <c r="A388" s="160"/>
      <c r="B388" s="171"/>
      <c r="C388" s="177"/>
      <c r="D388" s="177"/>
      <c r="E388" s="173"/>
      <c r="F388" s="170"/>
      <c r="G388" s="170"/>
    </row>
    <row r="389" spans="1:7" x14ac:dyDescent="0.25">
      <c r="A389" s="160"/>
      <c r="B389" s="171"/>
      <c r="C389" s="177"/>
      <c r="D389" s="177"/>
      <c r="E389" s="173"/>
      <c r="F389" s="170"/>
      <c r="G389" s="170"/>
    </row>
    <row r="390" spans="1:7" x14ac:dyDescent="0.25">
      <c r="A390" s="160"/>
      <c r="B390" s="171"/>
      <c r="C390" s="177"/>
      <c r="D390" s="177"/>
      <c r="E390" s="173"/>
      <c r="F390" s="170"/>
      <c r="G390" s="170"/>
    </row>
    <row r="391" spans="1:7" x14ac:dyDescent="0.25">
      <c r="A391" s="160"/>
      <c r="B391" s="171"/>
      <c r="C391" s="177"/>
      <c r="D391" s="177"/>
      <c r="E391" s="173"/>
      <c r="F391" s="170"/>
      <c r="G391" s="170"/>
    </row>
    <row r="392" spans="1:7" x14ac:dyDescent="0.25">
      <c r="A392" s="160"/>
      <c r="B392" s="171"/>
      <c r="C392" s="177"/>
      <c r="D392" s="189"/>
      <c r="E392" s="173"/>
      <c r="F392" s="170"/>
      <c r="G392" s="170"/>
    </row>
    <row r="393" spans="1:7" x14ac:dyDescent="0.25">
      <c r="A393" s="160"/>
      <c r="B393" s="171"/>
      <c r="C393" s="177"/>
      <c r="D393" s="189"/>
      <c r="E393" s="173"/>
      <c r="F393" s="170"/>
      <c r="G393" s="170"/>
    </row>
    <row r="394" spans="1:7" x14ac:dyDescent="0.25">
      <c r="A394" s="160"/>
      <c r="B394" s="171"/>
      <c r="C394" s="177"/>
      <c r="D394" s="189"/>
      <c r="E394" s="171"/>
      <c r="F394" s="170"/>
      <c r="G394" s="170"/>
    </row>
    <row r="395" spans="1:7" x14ac:dyDescent="0.25">
      <c r="A395" s="160"/>
      <c r="B395" s="171"/>
      <c r="C395" s="177"/>
      <c r="D395" s="189"/>
      <c r="E395" s="171"/>
      <c r="F395" s="170"/>
      <c r="G395" s="170"/>
    </row>
    <row r="396" spans="1:7" x14ac:dyDescent="0.25">
      <c r="A396" s="160"/>
      <c r="B396" s="171"/>
      <c r="C396" s="177"/>
      <c r="D396" s="189"/>
      <c r="E396" s="171"/>
      <c r="F396" s="170"/>
      <c r="G396" s="170"/>
    </row>
    <row r="397" spans="1:7" x14ac:dyDescent="0.25">
      <c r="A397" s="160"/>
      <c r="B397" s="171"/>
      <c r="C397" s="177"/>
      <c r="D397" s="189"/>
      <c r="E397" s="171"/>
      <c r="F397" s="170"/>
      <c r="G397" s="170"/>
    </row>
    <row r="398" spans="1:7" x14ac:dyDescent="0.25">
      <c r="A398" s="160"/>
      <c r="B398" s="171"/>
      <c r="C398" s="177"/>
      <c r="D398" s="189"/>
      <c r="E398" s="171"/>
      <c r="F398" s="170"/>
      <c r="G398" s="170"/>
    </row>
    <row r="399" spans="1:7" x14ac:dyDescent="0.25">
      <c r="A399" s="160"/>
      <c r="B399" s="171"/>
      <c r="C399" s="177"/>
      <c r="D399" s="189"/>
      <c r="E399" s="171"/>
      <c r="F399" s="170"/>
      <c r="G399" s="170"/>
    </row>
    <row r="400" spans="1:7" x14ac:dyDescent="0.25">
      <c r="A400" s="160"/>
      <c r="B400" s="171"/>
      <c r="C400" s="177"/>
      <c r="D400" s="189"/>
      <c r="E400" s="160"/>
      <c r="F400" s="170"/>
      <c r="G400" s="170"/>
    </row>
    <row r="401" spans="1:7" x14ac:dyDescent="0.25">
      <c r="A401" s="160"/>
      <c r="B401" s="171"/>
      <c r="C401" s="177"/>
      <c r="D401" s="189"/>
      <c r="E401" s="190"/>
      <c r="F401" s="170"/>
      <c r="G401" s="170"/>
    </row>
    <row r="402" spans="1:7" x14ac:dyDescent="0.25">
      <c r="A402" s="160"/>
      <c r="B402" s="171"/>
      <c r="C402" s="177"/>
      <c r="D402" s="189"/>
      <c r="E402" s="190"/>
      <c r="F402" s="170"/>
      <c r="G402" s="170"/>
    </row>
    <row r="403" spans="1:7" x14ac:dyDescent="0.25">
      <c r="A403" s="160"/>
      <c r="B403" s="171"/>
      <c r="C403" s="177"/>
      <c r="D403" s="189"/>
      <c r="E403" s="190"/>
      <c r="F403" s="170"/>
      <c r="G403" s="170"/>
    </row>
    <row r="404" spans="1:7" x14ac:dyDescent="0.25">
      <c r="A404" s="160"/>
      <c r="B404" s="171"/>
      <c r="C404" s="177"/>
      <c r="D404" s="189"/>
      <c r="E404" s="190"/>
      <c r="F404" s="170"/>
      <c r="G404" s="170"/>
    </row>
    <row r="405" spans="1:7" x14ac:dyDescent="0.25">
      <c r="A405" s="160"/>
      <c r="B405" s="171"/>
      <c r="C405" s="177"/>
      <c r="D405" s="189"/>
      <c r="E405" s="190"/>
      <c r="F405" s="170"/>
      <c r="G405" s="170"/>
    </row>
    <row r="406" spans="1:7" x14ac:dyDescent="0.25">
      <c r="A406" s="160"/>
      <c r="B406" s="171"/>
      <c r="C406" s="177"/>
      <c r="D406" s="189"/>
      <c r="E406" s="190"/>
      <c r="F406" s="170"/>
      <c r="G406" s="170"/>
    </row>
    <row r="407" spans="1:7" x14ac:dyDescent="0.25">
      <c r="A407" s="160"/>
      <c r="B407" s="171"/>
      <c r="C407" s="177"/>
      <c r="D407" s="189"/>
      <c r="E407" s="190"/>
      <c r="F407" s="170"/>
      <c r="G407" s="170"/>
    </row>
    <row r="408" spans="1:7" x14ac:dyDescent="0.25">
      <c r="A408" s="160"/>
      <c r="B408" s="171"/>
      <c r="C408" s="177"/>
      <c r="D408" s="189"/>
      <c r="E408" s="190"/>
      <c r="F408" s="170"/>
      <c r="G408" s="170"/>
    </row>
    <row r="409" spans="1:7" x14ac:dyDescent="0.25">
      <c r="A409" s="160"/>
      <c r="B409" s="191"/>
      <c r="C409" s="192"/>
      <c r="D409" s="193"/>
      <c r="E409" s="190"/>
      <c r="F409" s="194"/>
      <c r="G409" s="194"/>
    </row>
    <row r="410" spans="1:7" x14ac:dyDescent="0.25">
      <c r="A410" s="169"/>
      <c r="B410" s="169"/>
      <c r="C410" s="169"/>
      <c r="D410" s="169"/>
      <c r="E410" s="169"/>
      <c r="F410" s="169"/>
      <c r="G410" s="169"/>
    </row>
    <row r="411" spans="1:7" x14ac:dyDescent="0.25">
      <c r="A411" s="160"/>
      <c r="B411" s="160"/>
      <c r="C411" s="179"/>
      <c r="D411" s="160"/>
      <c r="E411" s="160"/>
      <c r="F411" s="160"/>
      <c r="G411" s="160"/>
    </row>
    <row r="412" spans="1:7" x14ac:dyDescent="0.25">
      <c r="A412" s="160"/>
      <c r="B412" s="160"/>
      <c r="C412" s="160"/>
      <c r="D412" s="160"/>
      <c r="E412" s="160"/>
      <c r="F412" s="160"/>
      <c r="G412" s="160"/>
    </row>
    <row r="413" spans="1:7" x14ac:dyDescent="0.25">
      <c r="A413" s="160"/>
      <c r="B413" s="171"/>
      <c r="C413" s="160"/>
      <c r="D413" s="160"/>
      <c r="E413" s="160"/>
      <c r="F413" s="160"/>
      <c r="G413" s="160"/>
    </row>
    <row r="414" spans="1:7" x14ac:dyDescent="0.25">
      <c r="A414" s="160"/>
      <c r="B414" s="160"/>
      <c r="C414" s="177"/>
      <c r="D414" s="189"/>
      <c r="E414" s="160"/>
      <c r="F414" s="170"/>
      <c r="G414" s="170"/>
    </row>
    <row r="415" spans="1:7" x14ac:dyDescent="0.25">
      <c r="A415" s="160"/>
      <c r="B415" s="160"/>
      <c r="C415" s="177"/>
      <c r="D415" s="189"/>
      <c r="E415" s="160"/>
      <c r="F415" s="170"/>
      <c r="G415" s="170"/>
    </row>
    <row r="416" spans="1:7" x14ac:dyDescent="0.25">
      <c r="A416" s="160"/>
      <c r="B416" s="160"/>
      <c r="C416" s="177"/>
      <c r="D416" s="189"/>
      <c r="E416" s="160"/>
      <c r="F416" s="170"/>
      <c r="G416" s="170"/>
    </row>
    <row r="417" spans="1:7" x14ac:dyDescent="0.25">
      <c r="A417" s="160"/>
      <c r="B417" s="160"/>
      <c r="C417" s="177"/>
      <c r="D417" s="189"/>
      <c r="E417" s="160"/>
      <c r="F417" s="170"/>
      <c r="G417" s="170"/>
    </row>
    <row r="418" spans="1:7" x14ac:dyDescent="0.25">
      <c r="A418" s="160"/>
      <c r="B418" s="160"/>
      <c r="C418" s="177"/>
      <c r="D418" s="189"/>
      <c r="E418" s="160"/>
      <c r="F418" s="170"/>
      <c r="G418" s="170"/>
    </row>
    <row r="419" spans="1:7" x14ac:dyDescent="0.25">
      <c r="A419" s="160"/>
      <c r="B419" s="160"/>
      <c r="C419" s="177"/>
      <c r="D419" s="189"/>
      <c r="E419" s="160"/>
      <c r="F419" s="170"/>
      <c r="G419" s="170"/>
    </row>
    <row r="420" spans="1:7" x14ac:dyDescent="0.25">
      <c r="A420" s="160"/>
      <c r="B420" s="160"/>
      <c r="C420" s="177"/>
      <c r="D420" s="189"/>
      <c r="E420" s="160"/>
      <c r="F420" s="170"/>
      <c r="G420" s="170"/>
    </row>
    <row r="421" spans="1:7" x14ac:dyDescent="0.25">
      <c r="A421" s="160"/>
      <c r="B421" s="160"/>
      <c r="C421" s="177"/>
      <c r="D421" s="189"/>
      <c r="E421" s="160"/>
      <c r="F421" s="170"/>
      <c r="G421" s="170"/>
    </row>
    <row r="422" spans="1:7" x14ac:dyDescent="0.25">
      <c r="A422" s="160"/>
      <c r="B422" s="191"/>
      <c r="C422" s="177"/>
      <c r="D422" s="189"/>
      <c r="E422" s="160"/>
      <c r="F422" s="179"/>
      <c r="G422" s="179"/>
    </row>
    <row r="423" spans="1:7" x14ac:dyDescent="0.25">
      <c r="A423" s="160"/>
      <c r="B423" s="176"/>
      <c r="C423" s="177"/>
      <c r="D423" s="189"/>
      <c r="E423" s="160"/>
      <c r="F423" s="170"/>
      <c r="G423" s="170"/>
    </row>
    <row r="424" spans="1:7" x14ac:dyDescent="0.25">
      <c r="A424" s="160"/>
      <c r="B424" s="176"/>
      <c r="C424" s="177"/>
      <c r="D424" s="189"/>
      <c r="E424" s="160"/>
      <c r="F424" s="170"/>
      <c r="G424" s="170"/>
    </row>
    <row r="425" spans="1:7" x14ac:dyDescent="0.25">
      <c r="A425" s="160"/>
      <c r="B425" s="176"/>
      <c r="C425" s="177"/>
      <c r="D425" s="189"/>
      <c r="E425" s="160"/>
      <c r="F425" s="170"/>
      <c r="G425" s="170"/>
    </row>
    <row r="426" spans="1:7" x14ac:dyDescent="0.25">
      <c r="A426" s="160"/>
      <c r="B426" s="176"/>
      <c r="C426" s="177"/>
      <c r="D426" s="189"/>
      <c r="E426" s="160"/>
      <c r="F426" s="170"/>
      <c r="G426" s="170"/>
    </row>
    <row r="427" spans="1:7" x14ac:dyDescent="0.25">
      <c r="A427" s="160"/>
      <c r="B427" s="176"/>
      <c r="C427" s="177"/>
      <c r="D427" s="189"/>
      <c r="E427" s="160"/>
      <c r="F427" s="170"/>
      <c r="G427" s="170"/>
    </row>
    <row r="428" spans="1:7" x14ac:dyDescent="0.25">
      <c r="A428" s="160"/>
      <c r="B428" s="176"/>
      <c r="C428" s="177"/>
      <c r="D428" s="189"/>
      <c r="E428" s="160"/>
      <c r="F428" s="170"/>
      <c r="G428" s="170"/>
    </row>
    <row r="429" spans="1:7" x14ac:dyDescent="0.25">
      <c r="A429" s="160"/>
      <c r="B429" s="176"/>
      <c r="C429" s="160"/>
      <c r="D429" s="160"/>
      <c r="E429" s="160"/>
      <c r="F429" s="195"/>
      <c r="G429" s="195"/>
    </row>
    <row r="430" spans="1:7" x14ac:dyDescent="0.25">
      <c r="A430" s="160"/>
      <c r="B430" s="176"/>
      <c r="C430" s="160"/>
      <c r="D430" s="160"/>
      <c r="E430" s="160"/>
      <c r="F430" s="195"/>
      <c r="G430" s="195"/>
    </row>
    <row r="431" spans="1:7" x14ac:dyDescent="0.25">
      <c r="A431" s="160"/>
      <c r="B431" s="176"/>
      <c r="C431" s="160"/>
      <c r="D431" s="160"/>
      <c r="E431" s="160"/>
      <c r="F431" s="190"/>
      <c r="G431" s="190"/>
    </row>
    <row r="432" spans="1:7" x14ac:dyDescent="0.25">
      <c r="A432" s="169"/>
      <c r="B432" s="169"/>
      <c r="C432" s="169"/>
      <c r="D432" s="169"/>
      <c r="E432" s="169"/>
      <c r="F432" s="169"/>
      <c r="G432" s="169"/>
    </row>
    <row r="433" spans="1:7" x14ac:dyDescent="0.25">
      <c r="A433" s="160"/>
      <c r="B433" s="160"/>
      <c r="C433" s="179"/>
      <c r="D433" s="160"/>
      <c r="E433" s="160"/>
      <c r="F433" s="160"/>
      <c r="G433" s="160"/>
    </row>
    <row r="434" spans="1:7" x14ac:dyDescent="0.25">
      <c r="A434" s="160"/>
      <c r="B434" s="160"/>
      <c r="C434" s="160"/>
      <c r="D434" s="160"/>
      <c r="E434" s="160"/>
      <c r="F434" s="160"/>
      <c r="G434" s="160"/>
    </row>
    <row r="435" spans="1:7" x14ac:dyDescent="0.25">
      <c r="A435" s="160"/>
      <c r="B435" s="171"/>
      <c r="C435" s="160"/>
      <c r="D435" s="160"/>
      <c r="E435" s="160"/>
      <c r="F435" s="160"/>
      <c r="G435" s="160"/>
    </row>
    <row r="436" spans="1:7" x14ac:dyDescent="0.25">
      <c r="A436" s="160"/>
      <c r="B436" s="160"/>
      <c r="C436" s="177"/>
      <c r="D436" s="189"/>
      <c r="E436" s="160"/>
      <c r="F436" s="170"/>
      <c r="G436" s="170"/>
    </row>
    <row r="437" spans="1:7" x14ac:dyDescent="0.25">
      <c r="A437" s="160"/>
      <c r="B437" s="160"/>
      <c r="C437" s="177"/>
      <c r="D437" s="189"/>
      <c r="E437" s="160"/>
      <c r="F437" s="170"/>
      <c r="G437" s="170"/>
    </row>
    <row r="438" spans="1:7" x14ac:dyDescent="0.25">
      <c r="A438" s="160"/>
      <c r="B438" s="160"/>
      <c r="C438" s="177"/>
      <c r="D438" s="189"/>
      <c r="E438" s="160"/>
      <c r="F438" s="170"/>
      <c r="G438" s="170"/>
    </row>
    <row r="439" spans="1:7" x14ac:dyDescent="0.25">
      <c r="A439" s="160"/>
      <c r="B439" s="160"/>
      <c r="C439" s="177"/>
      <c r="D439" s="189"/>
      <c r="E439" s="160"/>
      <c r="F439" s="170"/>
      <c r="G439" s="170"/>
    </row>
    <row r="440" spans="1:7" x14ac:dyDescent="0.25">
      <c r="A440" s="160"/>
      <c r="B440" s="160"/>
      <c r="C440" s="177"/>
      <c r="D440" s="189"/>
      <c r="E440" s="160"/>
      <c r="F440" s="170"/>
      <c r="G440" s="170"/>
    </row>
    <row r="441" spans="1:7" x14ac:dyDescent="0.25">
      <c r="A441" s="160"/>
      <c r="B441" s="160"/>
      <c r="C441" s="177"/>
      <c r="D441" s="189"/>
      <c r="E441" s="160"/>
      <c r="F441" s="170"/>
      <c r="G441" s="170"/>
    </row>
    <row r="442" spans="1:7" x14ac:dyDescent="0.25">
      <c r="A442" s="160"/>
      <c r="B442" s="160"/>
      <c r="C442" s="177"/>
      <c r="D442" s="189"/>
      <c r="E442" s="160"/>
      <c r="F442" s="170"/>
      <c r="G442" s="170"/>
    </row>
    <row r="443" spans="1:7" x14ac:dyDescent="0.25">
      <c r="A443" s="160"/>
      <c r="B443" s="160"/>
      <c r="C443" s="177"/>
      <c r="D443" s="189"/>
      <c r="E443" s="160"/>
      <c r="F443" s="170"/>
      <c r="G443" s="170"/>
    </row>
    <row r="444" spans="1:7" x14ac:dyDescent="0.25">
      <c r="A444" s="160"/>
      <c r="B444" s="191"/>
      <c r="C444" s="177"/>
      <c r="D444" s="189"/>
      <c r="E444" s="160"/>
      <c r="F444" s="179"/>
      <c r="G444" s="179"/>
    </row>
    <row r="445" spans="1:7" x14ac:dyDescent="0.25">
      <c r="A445" s="160"/>
      <c r="B445" s="176"/>
      <c r="C445" s="177"/>
      <c r="D445" s="189"/>
      <c r="E445" s="160"/>
      <c r="F445" s="170"/>
      <c r="G445" s="170"/>
    </row>
    <row r="446" spans="1:7" x14ac:dyDescent="0.25">
      <c r="A446" s="160"/>
      <c r="B446" s="176"/>
      <c r="C446" s="177"/>
      <c r="D446" s="189"/>
      <c r="E446" s="160"/>
      <c r="F446" s="170"/>
      <c r="G446" s="170"/>
    </row>
    <row r="447" spans="1:7" x14ac:dyDescent="0.25">
      <c r="A447" s="160"/>
      <c r="B447" s="176"/>
      <c r="C447" s="177"/>
      <c r="D447" s="189"/>
      <c r="E447" s="160"/>
      <c r="F447" s="170"/>
      <c r="G447" s="170"/>
    </row>
    <row r="448" spans="1:7" x14ac:dyDescent="0.25">
      <c r="A448" s="160"/>
      <c r="B448" s="176"/>
      <c r="C448" s="177"/>
      <c r="D448" s="189"/>
      <c r="E448" s="160"/>
      <c r="F448" s="170"/>
      <c r="G448" s="170"/>
    </row>
    <row r="449" spans="1:7" x14ac:dyDescent="0.25">
      <c r="A449" s="160"/>
      <c r="B449" s="176"/>
      <c r="C449" s="177"/>
      <c r="D449" s="189"/>
      <c r="E449" s="160"/>
      <c r="F449" s="170"/>
      <c r="G449" s="170"/>
    </row>
    <row r="450" spans="1:7" x14ac:dyDescent="0.25">
      <c r="A450" s="160"/>
      <c r="B450" s="176"/>
      <c r="C450" s="177"/>
      <c r="D450" s="189"/>
      <c r="E450" s="160"/>
      <c r="F450" s="170"/>
      <c r="G450" s="170"/>
    </row>
    <row r="451" spans="1:7" x14ac:dyDescent="0.25">
      <c r="A451" s="160"/>
      <c r="B451" s="176"/>
      <c r="C451" s="160"/>
      <c r="D451" s="160"/>
      <c r="E451" s="160"/>
      <c r="F451" s="170"/>
      <c r="G451" s="170"/>
    </row>
    <row r="452" spans="1:7" x14ac:dyDescent="0.25">
      <c r="A452" s="160"/>
      <c r="B452" s="176"/>
      <c r="C452" s="160"/>
      <c r="D452" s="160"/>
      <c r="E452" s="160"/>
      <c r="F452" s="170"/>
      <c r="G452" s="170"/>
    </row>
    <row r="453" spans="1:7" x14ac:dyDescent="0.25">
      <c r="A453" s="160"/>
      <c r="B453" s="176"/>
      <c r="C453" s="160"/>
      <c r="D453" s="160"/>
      <c r="E453" s="160"/>
      <c r="F453" s="170"/>
      <c r="G453" s="179"/>
    </row>
    <row r="454" spans="1:7" x14ac:dyDescent="0.25">
      <c r="A454" s="169"/>
      <c r="B454" s="169"/>
      <c r="C454" s="169"/>
      <c r="D454" s="169"/>
      <c r="E454" s="169"/>
      <c r="F454" s="169"/>
      <c r="G454" s="169"/>
    </row>
    <row r="455" spans="1:7" x14ac:dyDescent="0.25">
      <c r="A455" s="160"/>
      <c r="B455" s="171"/>
      <c r="C455" s="179"/>
      <c r="D455" s="179"/>
      <c r="E455" s="160"/>
      <c r="F455" s="160"/>
      <c r="G455" s="160"/>
    </row>
    <row r="456" spans="1:7" x14ac:dyDescent="0.25">
      <c r="A456" s="160"/>
      <c r="B456" s="171"/>
      <c r="C456" s="179"/>
      <c r="D456" s="179"/>
      <c r="E456" s="160"/>
      <c r="F456" s="160"/>
      <c r="G456" s="160"/>
    </row>
    <row r="457" spans="1:7" x14ac:dyDescent="0.25">
      <c r="A457" s="160"/>
      <c r="B457" s="171"/>
      <c r="C457" s="179"/>
      <c r="D457" s="179"/>
      <c r="E457" s="160"/>
      <c r="F457" s="160"/>
      <c r="G457" s="160"/>
    </row>
    <row r="458" spans="1:7" x14ac:dyDescent="0.25">
      <c r="A458" s="160"/>
      <c r="B458" s="171"/>
      <c r="C458" s="179"/>
      <c r="D458" s="179"/>
      <c r="E458" s="160"/>
      <c r="F458" s="160"/>
      <c r="G458" s="160"/>
    </row>
    <row r="459" spans="1:7" x14ac:dyDescent="0.25">
      <c r="A459" s="160"/>
      <c r="B459" s="171"/>
      <c r="C459" s="179"/>
      <c r="D459" s="179"/>
      <c r="E459" s="160"/>
      <c r="F459" s="160"/>
      <c r="G459" s="160"/>
    </row>
    <row r="460" spans="1:7" x14ac:dyDescent="0.25">
      <c r="A460" s="160"/>
      <c r="B460" s="171"/>
      <c r="C460" s="179"/>
      <c r="D460" s="179"/>
      <c r="E460" s="160"/>
      <c r="F460" s="160"/>
      <c r="G460" s="160"/>
    </row>
    <row r="461" spans="1:7" x14ac:dyDescent="0.25">
      <c r="A461" s="160"/>
      <c r="B461" s="171"/>
      <c r="C461" s="179"/>
      <c r="D461" s="179"/>
      <c r="E461" s="160"/>
      <c r="F461" s="160"/>
      <c r="G461" s="160"/>
    </row>
    <row r="462" spans="1:7" x14ac:dyDescent="0.25">
      <c r="A462" s="160"/>
      <c r="B462" s="171"/>
      <c r="C462" s="179"/>
      <c r="D462" s="179"/>
      <c r="E462" s="160"/>
      <c r="F462" s="160"/>
      <c r="G462" s="160"/>
    </row>
    <row r="463" spans="1:7" x14ac:dyDescent="0.25">
      <c r="A463" s="160"/>
      <c r="B463" s="171"/>
      <c r="C463" s="179"/>
      <c r="D463" s="179"/>
      <c r="E463" s="160"/>
      <c r="F463" s="160"/>
      <c r="G463" s="160"/>
    </row>
    <row r="464" spans="1:7" x14ac:dyDescent="0.25">
      <c r="A464" s="160"/>
      <c r="B464" s="171"/>
      <c r="C464" s="179"/>
      <c r="D464" s="179"/>
      <c r="E464" s="160"/>
      <c r="F464" s="160"/>
      <c r="G464" s="160"/>
    </row>
    <row r="465" spans="1:7" x14ac:dyDescent="0.25">
      <c r="A465" s="160"/>
      <c r="B465" s="176"/>
      <c r="C465" s="179"/>
      <c r="D465" s="160"/>
      <c r="E465" s="160"/>
      <c r="F465" s="160"/>
      <c r="G465" s="160"/>
    </row>
    <row r="466" spans="1:7" x14ac:dyDescent="0.25">
      <c r="A466" s="160"/>
      <c r="B466" s="176"/>
      <c r="C466" s="179"/>
      <c r="D466" s="160"/>
      <c r="E466" s="160"/>
      <c r="F466" s="160"/>
      <c r="G466" s="160"/>
    </row>
    <row r="467" spans="1:7" x14ac:dyDescent="0.25">
      <c r="A467" s="160"/>
      <c r="B467" s="176"/>
      <c r="C467" s="179"/>
      <c r="D467" s="160"/>
      <c r="E467" s="160"/>
      <c r="F467" s="160"/>
      <c r="G467" s="160"/>
    </row>
    <row r="468" spans="1:7" x14ac:dyDescent="0.25">
      <c r="A468" s="160"/>
      <c r="B468" s="176"/>
      <c r="C468" s="179"/>
      <c r="D468" s="160"/>
      <c r="E468" s="160"/>
      <c r="F468" s="160"/>
      <c r="G468" s="160"/>
    </row>
    <row r="469" spans="1:7" x14ac:dyDescent="0.25">
      <c r="A469" s="160"/>
      <c r="B469" s="176"/>
      <c r="C469" s="179"/>
      <c r="D469" s="160"/>
      <c r="E469" s="160"/>
      <c r="F469" s="160"/>
      <c r="G469" s="160"/>
    </row>
    <row r="470" spans="1:7" x14ac:dyDescent="0.25">
      <c r="A470" s="160"/>
      <c r="B470" s="176"/>
      <c r="C470" s="179"/>
      <c r="D470" s="160"/>
      <c r="E470" s="160"/>
      <c r="F470" s="160"/>
      <c r="G470" s="160"/>
    </row>
    <row r="471" spans="1:7" x14ac:dyDescent="0.25">
      <c r="A471" s="160"/>
      <c r="B471" s="176"/>
      <c r="C471" s="179"/>
      <c r="D471" s="160"/>
      <c r="E471" s="160"/>
      <c r="F471" s="160"/>
      <c r="G471" s="160"/>
    </row>
    <row r="472" spans="1:7" x14ac:dyDescent="0.25">
      <c r="A472" s="160"/>
      <c r="B472" s="176"/>
      <c r="C472" s="179"/>
      <c r="D472" s="160"/>
      <c r="E472" s="160"/>
      <c r="F472" s="160"/>
      <c r="G472" s="160"/>
    </row>
    <row r="473" spans="1:7" x14ac:dyDescent="0.25">
      <c r="A473" s="160"/>
      <c r="B473" s="176"/>
      <c r="C473" s="179"/>
      <c r="D473" s="160"/>
      <c r="E473" s="160"/>
      <c r="F473" s="160"/>
      <c r="G473" s="160"/>
    </row>
    <row r="474" spans="1:7" x14ac:dyDescent="0.25">
      <c r="A474" s="160"/>
      <c r="B474" s="176"/>
      <c r="C474" s="179"/>
      <c r="D474" s="160"/>
      <c r="E474" s="160"/>
      <c r="F474" s="160"/>
      <c r="G474" s="160"/>
    </row>
    <row r="475" spans="1:7" x14ac:dyDescent="0.25">
      <c r="A475" s="160"/>
      <c r="B475" s="176"/>
      <c r="C475" s="179"/>
      <c r="D475" s="160"/>
      <c r="E475" s="160"/>
      <c r="F475" s="160"/>
      <c r="G475" s="160"/>
    </row>
    <row r="476" spans="1:7" x14ac:dyDescent="0.25">
      <c r="A476" s="160"/>
      <c r="B476" s="176"/>
      <c r="C476" s="179"/>
      <c r="D476" s="160"/>
      <c r="E476" s="160"/>
      <c r="F476" s="160"/>
      <c r="G476" s="154"/>
    </row>
    <row r="477" spans="1:7" x14ac:dyDescent="0.25">
      <c r="A477" s="160"/>
      <c r="B477" s="176"/>
      <c r="C477" s="179"/>
      <c r="D477" s="160"/>
      <c r="E477" s="160"/>
      <c r="F477" s="160"/>
      <c r="G477" s="154"/>
    </row>
    <row r="478" spans="1:7" x14ac:dyDescent="0.25">
      <c r="A478" s="160"/>
      <c r="B478" s="176"/>
      <c r="C478" s="179"/>
      <c r="D478" s="160"/>
      <c r="E478" s="160"/>
      <c r="F478" s="160"/>
      <c r="G478" s="154"/>
    </row>
    <row r="479" spans="1:7" x14ac:dyDescent="0.25">
      <c r="A479" s="160"/>
      <c r="B479" s="176"/>
      <c r="C479" s="179"/>
      <c r="D479" s="198"/>
      <c r="E479" s="198"/>
      <c r="F479" s="198"/>
      <c r="G479" s="198"/>
    </row>
    <row r="480" spans="1:7" x14ac:dyDescent="0.25">
      <c r="A480" s="160"/>
      <c r="B480" s="176"/>
      <c r="C480" s="179"/>
      <c r="D480" s="198"/>
      <c r="E480" s="198"/>
      <c r="F480" s="198"/>
      <c r="G480" s="198"/>
    </row>
    <row r="481" spans="1:7" x14ac:dyDescent="0.25">
      <c r="A481" s="160"/>
      <c r="B481" s="176"/>
      <c r="C481" s="179"/>
      <c r="D481" s="198"/>
      <c r="E481" s="198"/>
      <c r="F481" s="198"/>
      <c r="G481" s="198"/>
    </row>
    <row r="482" spans="1:7" x14ac:dyDescent="0.25">
      <c r="A482" s="169"/>
      <c r="B482" s="169"/>
      <c r="C482" s="169"/>
      <c r="D482" s="169"/>
      <c r="E482" s="169"/>
      <c r="F482" s="169"/>
      <c r="G482" s="169"/>
    </row>
    <row r="483" spans="1:7" x14ac:dyDescent="0.25">
      <c r="A483" s="160"/>
      <c r="B483" s="171"/>
      <c r="C483" s="160"/>
      <c r="D483" s="160"/>
      <c r="E483" s="178"/>
      <c r="F483" s="170"/>
      <c r="G483" s="170"/>
    </row>
    <row r="484" spans="1:7" x14ac:dyDescent="0.25">
      <c r="A484" s="160"/>
      <c r="B484" s="171"/>
      <c r="C484" s="160"/>
      <c r="D484" s="160"/>
      <c r="E484" s="178"/>
      <c r="F484" s="170"/>
      <c r="G484" s="170"/>
    </row>
    <row r="485" spans="1:7" x14ac:dyDescent="0.25">
      <c r="A485" s="160"/>
      <c r="B485" s="171"/>
      <c r="C485" s="160"/>
      <c r="D485" s="160"/>
      <c r="E485" s="178"/>
      <c r="F485" s="170"/>
      <c r="G485" s="170"/>
    </row>
    <row r="486" spans="1:7" x14ac:dyDescent="0.25">
      <c r="A486" s="160"/>
      <c r="B486" s="171"/>
      <c r="C486" s="160"/>
      <c r="D486" s="160"/>
      <c r="E486" s="178"/>
      <c r="F486" s="170"/>
      <c r="G486" s="170"/>
    </row>
    <row r="487" spans="1:7" x14ac:dyDescent="0.25">
      <c r="A487" s="160"/>
      <c r="B487" s="171"/>
      <c r="C487" s="160"/>
      <c r="D487" s="160"/>
      <c r="E487" s="178"/>
      <c r="F487" s="170"/>
      <c r="G487" s="170"/>
    </row>
    <row r="488" spans="1:7" x14ac:dyDescent="0.25">
      <c r="A488" s="160"/>
      <c r="B488" s="171"/>
      <c r="C488" s="160"/>
      <c r="D488" s="160"/>
      <c r="E488" s="178"/>
      <c r="F488" s="170"/>
      <c r="G488" s="170"/>
    </row>
    <row r="489" spans="1:7" x14ac:dyDescent="0.25">
      <c r="A489" s="160"/>
      <c r="B489" s="171"/>
      <c r="C489" s="160"/>
      <c r="D489" s="160"/>
      <c r="E489" s="178"/>
      <c r="F489" s="170"/>
      <c r="G489" s="170"/>
    </row>
    <row r="490" spans="1:7" x14ac:dyDescent="0.25">
      <c r="A490" s="160"/>
      <c r="B490" s="171"/>
      <c r="C490" s="160"/>
      <c r="D490" s="160"/>
      <c r="E490" s="178"/>
      <c r="F490" s="170"/>
      <c r="G490" s="170"/>
    </row>
    <row r="491" spans="1:7" x14ac:dyDescent="0.25">
      <c r="A491" s="160"/>
      <c r="B491" s="171"/>
      <c r="C491" s="160"/>
      <c r="D491" s="160"/>
      <c r="E491" s="178"/>
      <c r="F491" s="170"/>
      <c r="G491" s="170"/>
    </row>
    <row r="492" spans="1:7" x14ac:dyDescent="0.25">
      <c r="A492" s="160"/>
      <c r="B492" s="171"/>
      <c r="C492" s="160"/>
      <c r="D492" s="160"/>
      <c r="E492" s="178"/>
      <c r="F492" s="170"/>
      <c r="G492" s="170"/>
    </row>
    <row r="493" spans="1:7" x14ac:dyDescent="0.25">
      <c r="A493" s="160"/>
      <c r="B493" s="171"/>
      <c r="C493" s="160"/>
      <c r="D493" s="160"/>
      <c r="E493" s="178"/>
      <c r="F493" s="170"/>
      <c r="G493" s="170"/>
    </row>
    <row r="494" spans="1:7" x14ac:dyDescent="0.25">
      <c r="A494" s="160"/>
      <c r="B494" s="171"/>
      <c r="C494" s="160"/>
      <c r="D494" s="160"/>
      <c r="E494" s="178"/>
      <c r="F494" s="170"/>
      <c r="G494" s="170"/>
    </row>
    <row r="495" spans="1:7" x14ac:dyDescent="0.25">
      <c r="A495" s="160"/>
      <c r="B495" s="171"/>
      <c r="C495" s="160"/>
      <c r="D495" s="160"/>
      <c r="E495" s="178"/>
      <c r="F495" s="170"/>
      <c r="G495" s="170"/>
    </row>
    <row r="496" spans="1:7" x14ac:dyDescent="0.25">
      <c r="A496" s="160"/>
      <c r="B496" s="171"/>
      <c r="C496" s="160"/>
      <c r="D496" s="160"/>
      <c r="E496" s="178"/>
      <c r="F496" s="170"/>
      <c r="G496" s="170"/>
    </row>
    <row r="497" spans="1:7" x14ac:dyDescent="0.25">
      <c r="A497" s="160"/>
      <c r="B497" s="171"/>
      <c r="C497" s="160"/>
      <c r="D497" s="160"/>
      <c r="E497" s="178"/>
      <c r="F497" s="170"/>
      <c r="G497" s="170"/>
    </row>
    <row r="498" spans="1:7" x14ac:dyDescent="0.25">
      <c r="A498" s="160"/>
      <c r="B498" s="171"/>
      <c r="C498" s="160"/>
      <c r="D498" s="160"/>
      <c r="E498" s="178"/>
      <c r="F498" s="170"/>
      <c r="G498" s="170"/>
    </row>
    <row r="499" spans="1:7" x14ac:dyDescent="0.25">
      <c r="A499" s="160"/>
      <c r="B499" s="171"/>
      <c r="C499" s="160"/>
      <c r="D499" s="160"/>
      <c r="E499" s="178"/>
      <c r="F499" s="170"/>
      <c r="G499" s="170"/>
    </row>
    <row r="500" spans="1:7" x14ac:dyDescent="0.25">
      <c r="A500" s="160"/>
      <c r="B500" s="171"/>
      <c r="C500" s="160"/>
      <c r="D500" s="160"/>
      <c r="E500" s="178"/>
      <c r="F500" s="170"/>
      <c r="G500" s="170"/>
    </row>
    <row r="501" spans="1:7" x14ac:dyDescent="0.25">
      <c r="A501" s="160"/>
      <c r="B501" s="171"/>
      <c r="C501" s="160"/>
      <c r="D501" s="160"/>
      <c r="E501" s="178"/>
      <c r="F501" s="178"/>
      <c r="G501" s="178"/>
    </row>
    <row r="502" spans="1:7" x14ac:dyDescent="0.25">
      <c r="A502" s="160"/>
      <c r="B502" s="171"/>
      <c r="C502" s="160"/>
      <c r="D502" s="160"/>
      <c r="E502" s="178"/>
      <c r="F502" s="178"/>
      <c r="G502" s="178"/>
    </row>
    <row r="503" spans="1:7" x14ac:dyDescent="0.25">
      <c r="A503" s="160"/>
      <c r="B503" s="171"/>
      <c r="C503" s="160"/>
      <c r="D503" s="160"/>
      <c r="E503" s="178"/>
      <c r="F503" s="178"/>
      <c r="G503" s="178"/>
    </row>
    <row r="504" spans="1:7" x14ac:dyDescent="0.25">
      <c r="A504" s="160"/>
      <c r="B504" s="171"/>
      <c r="C504" s="160"/>
      <c r="D504" s="160"/>
      <c r="E504" s="178"/>
      <c r="F504" s="178"/>
      <c r="G504" s="178"/>
    </row>
    <row r="505" spans="1:7" x14ac:dyDescent="0.25">
      <c r="A505" s="169"/>
      <c r="B505" s="169"/>
      <c r="C505" s="169"/>
      <c r="D505" s="169"/>
      <c r="E505" s="169"/>
      <c r="F505" s="169"/>
      <c r="G505" s="169"/>
    </row>
    <row r="506" spans="1:7" x14ac:dyDescent="0.25">
      <c r="A506" s="160"/>
      <c r="B506" s="171"/>
      <c r="C506" s="160"/>
      <c r="D506" s="160"/>
      <c r="E506" s="178"/>
      <c r="F506" s="170"/>
      <c r="G506" s="170"/>
    </row>
    <row r="507" spans="1:7" x14ac:dyDescent="0.25">
      <c r="A507" s="160"/>
      <c r="B507" s="171"/>
      <c r="C507" s="160"/>
      <c r="D507" s="160"/>
      <c r="E507" s="178"/>
      <c r="F507" s="170"/>
      <c r="G507" s="170"/>
    </row>
    <row r="508" spans="1:7" x14ac:dyDescent="0.25">
      <c r="A508" s="160"/>
      <c r="B508" s="171"/>
      <c r="C508" s="160"/>
      <c r="D508" s="160"/>
      <c r="E508" s="178"/>
      <c r="F508" s="170"/>
      <c r="G508" s="170"/>
    </row>
    <row r="509" spans="1:7" x14ac:dyDescent="0.25">
      <c r="A509" s="160"/>
      <c r="B509" s="171"/>
      <c r="C509" s="160"/>
      <c r="D509" s="160"/>
      <c r="E509" s="178"/>
      <c r="F509" s="170"/>
      <c r="G509" s="170"/>
    </row>
    <row r="510" spans="1:7" x14ac:dyDescent="0.25">
      <c r="A510" s="160"/>
      <c r="B510" s="171"/>
      <c r="C510" s="160"/>
      <c r="D510" s="160"/>
      <c r="E510" s="178"/>
      <c r="F510" s="170"/>
      <c r="G510" s="170"/>
    </row>
    <row r="511" spans="1:7" x14ac:dyDescent="0.25">
      <c r="A511" s="160"/>
      <c r="B511" s="171"/>
      <c r="C511" s="160"/>
      <c r="D511" s="160"/>
      <c r="E511" s="178"/>
      <c r="F511" s="170"/>
      <c r="G511" s="170"/>
    </row>
    <row r="512" spans="1:7" x14ac:dyDescent="0.25">
      <c r="A512" s="160"/>
      <c r="B512" s="171"/>
      <c r="C512" s="160"/>
      <c r="D512" s="160"/>
      <c r="E512" s="178"/>
      <c r="F512" s="170"/>
      <c r="G512" s="170"/>
    </row>
    <row r="513" spans="1:7" x14ac:dyDescent="0.25">
      <c r="A513" s="160"/>
      <c r="B513" s="171"/>
      <c r="C513" s="160"/>
      <c r="D513" s="160"/>
      <c r="E513" s="178"/>
      <c r="F513" s="170"/>
      <c r="G513" s="170"/>
    </row>
    <row r="514" spans="1:7" x14ac:dyDescent="0.25">
      <c r="A514" s="160"/>
      <c r="B514" s="171"/>
      <c r="C514" s="160"/>
      <c r="D514" s="160"/>
      <c r="E514" s="178"/>
      <c r="F514" s="170"/>
      <c r="G514" s="170"/>
    </row>
    <row r="515" spans="1:7" x14ac:dyDescent="0.25">
      <c r="A515" s="160"/>
      <c r="B515" s="171"/>
      <c r="C515" s="160"/>
      <c r="D515" s="160"/>
      <c r="E515" s="178"/>
      <c r="F515" s="178"/>
      <c r="G515" s="178"/>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13:F13"/>
    <mergeCell ref="G13:H13"/>
    <mergeCell ref="E8:H12"/>
  </mergeCells>
  <phoneticPr fontId="33" type="noConversion"/>
  <hyperlinks>
    <hyperlink ref="E6:F6" r:id="rId1" display="RESPONSE DYNAMIC MONITORING REPORT" xr:uid="{00000000-0004-0000-0600-000000000000}"/>
    <hyperlink ref="G5" r:id="rId2" xr:uid="{00000000-0004-0000-0600-000001000000}"/>
    <hyperlink ref="B8:C8" location="'Temp. Optional COVID 19 impact'!B14" display="1.  Share of assets affected by payment holidays caused by COVID 19" xr:uid="{00000000-0004-0000-0600-000002000000}"/>
    <hyperlink ref="B9:C9" location="'Temp. Optional COVID 19 impact'!B19" display="2. Additional information on the cover pool section affected by payment holidays" xr:uid="{00000000-0004-0000-0600-000003000000}"/>
    <hyperlink ref="E8" r:id="rId3" xr:uid="{D594D303-8031-4DAF-B1F6-E12700E6F5CA}"/>
  </hyperlinks>
  <pageMargins left="0.7" right="0.7" top="0.75" bottom="0.75" header="0.3" footer="0.3"/>
  <pageSetup paperSize="9" scale="47" orientation="landscape" horizontalDpi="4294967295" verticalDpi="4294967295" r:id="rId4"/>
  <headerFooter>
    <oddHeader>&amp;C&amp;"UniCredit"&amp;10&amp;K000000UniCredit - Public&amp;1#</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C76D-4453-44C3-88B8-4D108126FCFF}">
  <sheetPr>
    <tabColor rgb="FFFFC000"/>
  </sheetPr>
  <dimension ref="A1:E122"/>
  <sheetViews>
    <sheetView zoomScaleNormal="90" workbookViewId="0">
      <pane ySplit="1" topLeftCell="A2" activePane="bottomLeft" state="frozen"/>
      <selection activeCellId="1" sqref="B99:B114 A1"/>
      <selection pane="bottomLeft" activeCellId="1" sqref="B99:B114 A1"/>
    </sheetView>
  </sheetViews>
  <sheetFormatPr baseColWidth="10" defaultColWidth="9.140625" defaultRowHeight="15" x14ac:dyDescent="0.25"/>
  <cols>
    <col min="1" max="1" width="57.5703125" style="320" customWidth="1"/>
    <col min="2" max="2" width="48.42578125" style="320" customWidth="1"/>
    <col min="3" max="3" width="38.42578125" style="320" customWidth="1"/>
    <col min="4" max="4" width="56.5703125" style="320" customWidth="1"/>
    <col min="5" max="5" width="255.7109375" style="320" customWidth="1"/>
    <col min="6" max="1025" width="11.42578125" style="320" customWidth="1"/>
    <col min="1026" max="16384" width="9.140625" style="320"/>
  </cols>
  <sheetData>
    <row r="1" spans="1:5" s="322" customFormat="1" ht="21" customHeight="1" x14ac:dyDescent="0.35">
      <c r="A1" s="321" t="s">
        <v>1251</v>
      </c>
      <c r="B1" s="321" t="s">
        <v>1252</v>
      </c>
      <c r="C1" s="321" t="s">
        <v>1253</v>
      </c>
      <c r="D1" s="321" t="s">
        <v>1254</v>
      </c>
      <c r="E1" s="321" t="s">
        <v>1255</v>
      </c>
    </row>
    <row r="2" spans="1:5" ht="105" customHeight="1" x14ac:dyDescent="0.25">
      <c r="A2" s="323" t="s">
        <v>1256</v>
      </c>
      <c r="B2" s="323" t="s">
        <v>1257</v>
      </c>
      <c r="C2" s="324"/>
      <c r="D2" s="323"/>
      <c r="E2" s="325" t="s">
        <v>1618</v>
      </c>
    </row>
    <row r="3" spans="1:5" ht="60" customHeight="1" x14ac:dyDescent="0.25">
      <c r="A3" s="323" t="s">
        <v>1258</v>
      </c>
      <c r="B3" s="323" t="s">
        <v>1259</v>
      </c>
      <c r="C3" s="323" t="s">
        <v>1260</v>
      </c>
      <c r="D3" s="323" t="s">
        <v>1261</v>
      </c>
      <c r="E3" s="325" t="s">
        <v>1619</v>
      </c>
    </row>
    <row r="4" spans="1:5" ht="15" customHeight="1" x14ac:dyDescent="0.25">
      <c r="A4" s="323" t="s">
        <v>1262</v>
      </c>
      <c r="B4" s="323" t="s">
        <v>1263</v>
      </c>
      <c r="C4" s="324"/>
      <c r="D4" s="323"/>
      <c r="E4" s="320" t="s">
        <v>1620</v>
      </c>
    </row>
    <row r="5" spans="1:5" ht="15" customHeight="1" x14ac:dyDescent="0.25">
      <c r="A5" s="323" t="s">
        <v>1264</v>
      </c>
      <c r="B5" s="324"/>
      <c r="C5" s="324"/>
      <c r="D5" s="323"/>
      <c r="E5" s="320" t="s">
        <v>1620</v>
      </c>
    </row>
    <row r="6" spans="1:5" ht="15" customHeight="1" x14ac:dyDescent="0.25">
      <c r="A6" s="323" t="s">
        <v>1265</v>
      </c>
      <c r="B6" s="324"/>
      <c r="C6" s="324"/>
      <c r="D6" s="323"/>
      <c r="E6" s="320" t="s">
        <v>1620</v>
      </c>
    </row>
    <row r="7" spans="1:5" ht="120" customHeight="1" x14ac:dyDescent="0.25">
      <c r="A7" s="323" t="s">
        <v>1266</v>
      </c>
      <c r="B7" s="325" t="s">
        <v>1267</v>
      </c>
      <c r="C7" s="324"/>
      <c r="D7" s="323"/>
      <c r="E7" s="325" t="s">
        <v>1268</v>
      </c>
    </row>
    <row r="8" spans="1:5" ht="90" customHeight="1" x14ac:dyDescent="0.25">
      <c r="A8" s="323" t="s">
        <v>1269</v>
      </c>
      <c r="B8" s="324"/>
      <c r="C8" s="325" t="s">
        <v>1270</v>
      </c>
      <c r="D8" s="323" t="s">
        <v>1621</v>
      </c>
      <c r="E8" s="326" t="s">
        <v>1271</v>
      </c>
    </row>
    <row r="9" spans="1:5" ht="15" customHeight="1" x14ac:dyDescent="0.25">
      <c r="A9" s="323" t="s">
        <v>1272</v>
      </c>
      <c r="B9" s="324"/>
      <c r="C9" s="323" t="s">
        <v>1273</v>
      </c>
      <c r="D9" s="323"/>
      <c r="E9" s="327" t="s">
        <v>1274</v>
      </c>
    </row>
    <row r="10" spans="1:5" ht="30" customHeight="1" x14ac:dyDescent="0.25">
      <c r="A10" s="323" t="s">
        <v>1275</v>
      </c>
      <c r="B10" s="325" t="s">
        <v>1276</v>
      </c>
      <c r="C10" s="324"/>
      <c r="D10" s="323"/>
      <c r="E10" s="326" t="s">
        <v>1277</v>
      </c>
    </row>
    <row r="11" spans="1:5" ht="15" customHeight="1" x14ac:dyDescent="0.25">
      <c r="A11" s="323" t="s">
        <v>1278</v>
      </c>
      <c r="B11" s="324"/>
      <c r="C11" s="323" t="s">
        <v>1279</v>
      </c>
      <c r="D11" s="323" t="s">
        <v>1280</v>
      </c>
      <c r="E11" s="326" t="s">
        <v>1281</v>
      </c>
    </row>
    <row r="12" spans="1:5" ht="30" customHeight="1" x14ac:dyDescent="0.25">
      <c r="A12" s="328" t="s">
        <v>1282</v>
      </c>
      <c r="B12" s="328" t="s">
        <v>1283</v>
      </c>
      <c r="C12" s="328" t="s">
        <v>1284</v>
      </c>
      <c r="D12" s="328" t="s">
        <v>1622</v>
      </c>
      <c r="E12" s="328" t="s">
        <v>1285</v>
      </c>
    </row>
    <row r="13" spans="1:5" ht="30" customHeight="1" x14ac:dyDescent="0.25">
      <c r="A13" s="323" t="s">
        <v>1286</v>
      </c>
      <c r="B13" s="328" t="s">
        <v>1287</v>
      </c>
      <c r="C13" s="324"/>
      <c r="D13" s="323"/>
      <c r="E13" s="325" t="s">
        <v>1623</v>
      </c>
    </row>
    <row r="14" spans="1:5" ht="60" customHeight="1" x14ac:dyDescent="0.25">
      <c r="A14" s="323" t="s">
        <v>1288</v>
      </c>
      <c r="B14" s="328" t="s">
        <v>1289</v>
      </c>
      <c r="C14" s="324"/>
      <c r="D14" s="323"/>
      <c r="E14" s="325" t="s">
        <v>1624</v>
      </c>
    </row>
    <row r="15" spans="1:5" ht="30" customHeight="1" x14ac:dyDescent="0.25">
      <c r="A15" s="327" t="s">
        <v>1290</v>
      </c>
      <c r="B15" s="328" t="s">
        <v>1291</v>
      </c>
      <c r="C15" s="329"/>
      <c r="D15" s="327"/>
      <c r="E15" s="330" t="s">
        <v>1292</v>
      </c>
    </row>
    <row r="16" spans="1:5" ht="60" customHeight="1" x14ac:dyDescent="0.25">
      <c r="A16" s="323" t="s">
        <v>1293</v>
      </c>
      <c r="B16" s="328" t="s">
        <v>1294</v>
      </c>
      <c r="C16" s="324"/>
      <c r="D16" s="323"/>
      <c r="E16" s="325" t="s">
        <v>1625</v>
      </c>
    </row>
    <row r="17" spans="1:5" ht="45" customHeight="1" x14ac:dyDescent="0.25">
      <c r="A17" s="323" t="s">
        <v>1295</v>
      </c>
      <c r="B17" s="328" t="s">
        <v>1296</v>
      </c>
      <c r="C17" s="324"/>
      <c r="D17" s="323"/>
      <c r="E17" s="325" t="s">
        <v>1626</v>
      </c>
    </row>
    <row r="18" spans="1:5" ht="30" customHeight="1" x14ac:dyDescent="0.25">
      <c r="A18" s="323" t="s">
        <v>1297</v>
      </c>
      <c r="B18" s="328" t="s">
        <v>1298</v>
      </c>
      <c r="C18" s="324"/>
      <c r="D18" s="323"/>
      <c r="E18" s="330" t="s">
        <v>1299</v>
      </c>
    </row>
    <row r="19" spans="1:5" ht="45" customHeight="1" x14ac:dyDescent="0.25">
      <c r="A19" s="323" t="s">
        <v>1300</v>
      </c>
      <c r="B19" s="328" t="s">
        <v>1301</v>
      </c>
      <c r="C19" s="324"/>
      <c r="D19" s="323"/>
      <c r="E19" s="325" t="s">
        <v>1627</v>
      </c>
    </row>
    <row r="20" spans="1:5" ht="30" customHeight="1" x14ac:dyDescent="0.25">
      <c r="A20" s="323" t="s">
        <v>1302</v>
      </c>
      <c r="B20" s="328" t="s">
        <v>1303</v>
      </c>
      <c r="C20" s="324"/>
      <c r="D20" s="323"/>
      <c r="E20" s="330" t="s">
        <v>1304</v>
      </c>
    </row>
    <row r="21" spans="1:5" ht="75" customHeight="1" x14ac:dyDescent="0.25">
      <c r="A21" s="323" t="s">
        <v>1305</v>
      </c>
      <c r="B21" s="324"/>
      <c r="C21" s="325" t="s">
        <v>1306</v>
      </c>
      <c r="D21" s="323" t="s">
        <v>1628</v>
      </c>
      <c r="E21" s="326" t="s">
        <v>1307</v>
      </c>
    </row>
    <row r="22" spans="1:5" ht="15" customHeight="1" x14ac:dyDescent="0.25">
      <c r="A22" s="323" t="s">
        <v>1308</v>
      </c>
      <c r="B22" s="324"/>
      <c r="C22" s="323" t="s">
        <v>1309</v>
      </c>
      <c r="D22" s="323"/>
      <c r="E22" s="326" t="s">
        <v>1310</v>
      </c>
    </row>
    <row r="23" spans="1:5" ht="15" customHeight="1" x14ac:dyDescent="0.25">
      <c r="A23" s="323" t="s">
        <v>1311</v>
      </c>
      <c r="B23" s="324"/>
      <c r="C23" s="323" t="s">
        <v>1312</v>
      </c>
      <c r="D23" s="323" t="s">
        <v>1629</v>
      </c>
      <c r="E23" s="326" t="s">
        <v>1313</v>
      </c>
    </row>
    <row r="24" spans="1:5" ht="30" customHeight="1" x14ac:dyDescent="0.25">
      <c r="A24" s="323" t="s">
        <v>1314</v>
      </c>
      <c r="B24" s="324"/>
      <c r="C24" s="325" t="s">
        <v>1306</v>
      </c>
      <c r="D24" s="323" t="s">
        <v>1628</v>
      </c>
      <c r="E24" s="326" t="s">
        <v>1315</v>
      </c>
    </row>
    <row r="25" spans="1:5" ht="120" customHeight="1" x14ac:dyDescent="0.25">
      <c r="A25" s="323" t="s">
        <v>1316</v>
      </c>
      <c r="B25" s="323" t="s">
        <v>1317</v>
      </c>
      <c r="C25" s="324"/>
      <c r="D25" s="323" t="s">
        <v>1630</v>
      </c>
      <c r="E25" s="326" t="s">
        <v>1318</v>
      </c>
    </row>
    <row r="26" spans="1:5" ht="15" customHeight="1" x14ac:dyDescent="0.25">
      <c r="A26" s="331" t="s">
        <v>1319</v>
      </c>
      <c r="B26" s="332"/>
      <c r="C26" s="331" t="s">
        <v>1320</v>
      </c>
      <c r="D26" s="331"/>
      <c r="E26" s="333" t="s">
        <v>1321</v>
      </c>
    </row>
    <row r="27" spans="1:5" ht="75" customHeight="1" x14ac:dyDescent="0.25">
      <c r="A27" s="325" t="s">
        <v>1322</v>
      </c>
      <c r="B27" s="325" t="s">
        <v>1323</v>
      </c>
      <c r="C27" s="334"/>
      <c r="D27" s="325" t="s">
        <v>1631</v>
      </c>
      <c r="E27" s="326" t="s">
        <v>1324</v>
      </c>
    </row>
    <row r="28" spans="1:5" ht="15" customHeight="1" x14ac:dyDescent="0.25">
      <c r="A28" s="325" t="s">
        <v>952</v>
      </c>
      <c r="B28" s="334"/>
      <c r="C28" s="334"/>
      <c r="D28" s="325"/>
      <c r="E28" s="326" t="s">
        <v>1325</v>
      </c>
    </row>
    <row r="29" spans="1:5" ht="15" customHeight="1" x14ac:dyDescent="0.25">
      <c r="A29" s="325" t="s">
        <v>955</v>
      </c>
      <c r="B29" s="334"/>
      <c r="C29" s="334"/>
      <c r="D29" s="325"/>
      <c r="E29" s="326" t="s">
        <v>1326</v>
      </c>
    </row>
    <row r="30" spans="1:5" ht="15" customHeight="1" x14ac:dyDescent="0.25">
      <c r="A30" s="325" t="s">
        <v>958</v>
      </c>
      <c r="B30" s="334"/>
      <c r="C30" s="334"/>
      <c r="D30" s="325"/>
      <c r="E30" s="326" t="s">
        <v>1327</v>
      </c>
    </row>
    <row r="31" spans="1:5" ht="75" customHeight="1" x14ac:dyDescent="0.25">
      <c r="A31" s="323" t="s">
        <v>1328</v>
      </c>
      <c r="B31" s="323"/>
      <c r="C31" s="323"/>
      <c r="D31" s="323"/>
      <c r="E31" s="325" t="s">
        <v>1329</v>
      </c>
    </row>
    <row r="32" spans="1:5" ht="60" customHeight="1" x14ac:dyDescent="0.25">
      <c r="A32" s="323" t="s">
        <v>1330</v>
      </c>
      <c r="B32" s="324"/>
      <c r="C32" s="323" t="s">
        <v>1331</v>
      </c>
      <c r="D32" s="323" t="s">
        <v>1632</v>
      </c>
      <c r="E32" s="326" t="s">
        <v>1332</v>
      </c>
    </row>
    <row r="33" spans="1:5" ht="30" customHeight="1" x14ac:dyDescent="0.25">
      <c r="A33" s="323" t="s">
        <v>1333</v>
      </c>
      <c r="B33" s="325" t="s">
        <v>1334</v>
      </c>
      <c r="C33" s="324"/>
      <c r="D33" s="323" t="s">
        <v>1633</v>
      </c>
      <c r="E33" s="326" t="s">
        <v>1335</v>
      </c>
    </row>
    <row r="34" spans="1:5" ht="75" customHeight="1" x14ac:dyDescent="0.25">
      <c r="A34" s="323" t="s">
        <v>1336</v>
      </c>
      <c r="B34" s="323" t="s">
        <v>1337</v>
      </c>
      <c r="C34" s="324"/>
      <c r="D34" s="323" t="s">
        <v>1634</v>
      </c>
      <c r="E34" s="326" t="s">
        <v>1338</v>
      </c>
    </row>
    <row r="35" spans="1:5" ht="15" customHeight="1" x14ac:dyDescent="0.25">
      <c r="A35" s="323" t="s">
        <v>1339</v>
      </c>
      <c r="B35" s="324"/>
      <c r="C35" s="323" t="s">
        <v>1340</v>
      </c>
      <c r="D35" s="323"/>
      <c r="E35" s="327" t="s">
        <v>1341</v>
      </c>
    </row>
    <row r="36" spans="1:5" ht="15" customHeight="1" x14ac:dyDescent="0.25">
      <c r="A36" s="323" t="s">
        <v>1342</v>
      </c>
      <c r="B36" s="323"/>
      <c r="C36" s="323"/>
      <c r="D36" s="323"/>
      <c r="E36" s="320" t="s">
        <v>1635</v>
      </c>
    </row>
    <row r="37" spans="1:5" ht="45" customHeight="1" x14ac:dyDescent="0.25">
      <c r="A37" s="323" t="s">
        <v>1343</v>
      </c>
      <c r="B37" s="323" t="s">
        <v>1344</v>
      </c>
      <c r="C37" s="324"/>
      <c r="D37" s="323"/>
      <c r="E37" s="326" t="s">
        <v>1345</v>
      </c>
    </row>
    <row r="38" spans="1:5" ht="30" customHeight="1" x14ac:dyDescent="0.25">
      <c r="A38" s="323" t="s">
        <v>1346</v>
      </c>
      <c r="B38" s="325" t="s">
        <v>1334</v>
      </c>
      <c r="C38" s="324"/>
      <c r="D38" s="325" t="s">
        <v>1636</v>
      </c>
      <c r="E38" s="325" t="s">
        <v>1637</v>
      </c>
    </row>
    <row r="39" spans="1:5" ht="15" customHeight="1" x14ac:dyDescent="0.25">
      <c r="A39" s="323" t="s">
        <v>1347</v>
      </c>
      <c r="B39" s="323" t="s">
        <v>1348</v>
      </c>
      <c r="C39" s="323" t="s">
        <v>1349</v>
      </c>
      <c r="D39" s="323" t="s">
        <v>1638</v>
      </c>
      <c r="E39" s="326" t="s">
        <v>1350</v>
      </c>
    </row>
    <row r="40" spans="1:5" ht="15" customHeight="1" x14ac:dyDescent="0.25">
      <c r="A40" s="335" t="s">
        <v>1351</v>
      </c>
      <c r="B40" s="336"/>
      <c r="C40" s="335" t="s">
        <v>1352</v>
      </c>
      <c r="D40" s="335"/>
      <c r="E40" s="328" t="s">
        <v>1353</v>
      </c>
    </row>
    <row r="41" spans="1:5" ht="30" customHeight="1" x14ac:dyDescent="0.25">
      <c r="A41" s="335" t="s">
        <v>1354</v>
      </c>
      <c r="B41" s="336"/>
      <c r="C41" s="328" t="s">
        <v>1355</v>
      </c>
      <c r="D41" s="335"/>
      <c r="E41" s="328" t="s">
        <v>1356</v>
      </c>
    </row>
    <row r="42" spans="1:5" ht="60" customHeight="1" x14ac:dyDescent="0.25">
      <c r="A42" s="323" t="s">
        <v>1357</v>
      </c>
      <c r="B42" s="323" t="s">
        <v>1358</v>
      </c>
      <c r="C42" s="325" t="s">
        <v>1359</v>
      </c>
      <c r="D42" s="323" t="s">
        <v>1360</v>
      </c>
      <c r="E42" s="326" t="s">
        <v>1361</v>
      </c>
    </row>
    <row r="43" spans="1:5" ht="15" customHeight="1" x14ac:dyDescent="0.25">
      <c r="A43" s="325" t="s">
        <v>1362</v>
      </c>
      <c r="B43" s="334"/>
      <c r="C43" s="325" t="s">
        <v>1363</v>
      </c>
      <c r="D43" s="325"/>
      <c r="E43" s="326" t="s">
        <v>1364</v>
      </c>
    </row>
    <row r="44" spans="1:5" ht="45" customHeight="1" x14ac:dyDescent="0.25">
      <c r="A44" s="323" t="s">
        <v>1365</v>
      </c>
      <c r="B44" s="325" t="s">
        <v>1366</v>
      </c>
      <c r="C44" s="325" t="s">
        <v>1367</v>
      </c>
      <c r="D44" s="337" t="s">
        <v>1639</v>
      </c>
      <c r="E44" s="326" t="s">
        <v>1368</v>
      </c>
    </row>
    <row r="45" spans="1:5" ht="30" customHeight="1" x14ac:dyDescent="0.25">
      <c r="A45" s="323" t="s">
        <v>1369</v>
      </c>
      <c r="B45" s="324"/>
      <c r="C45" s="323" t="s">
        <v>1370</v>
      </c>
      <c r="D45" s="337" t="s">
        <v>1640</v>
      </c>
      <c r="E45" s="326" t="s">
        <v>1371</v>
      </c>
    </row>
    <row r="46" spans="1:5" ht="30" customHeight="1" x14ac:dyDescent="0.25">
      <c r="A46" s="323" t="s">
        <v>1372</v>
      </c>
      <c r="B46" s="324"/>
      <c r="C46" s="323" t="s">
        <v>1373</v>
      </c>
      <c r="D46" s="337" t="s">
        <v>1641</v>
      </c>
      <c r="E46" s="326" t="s">
        <v>1374</v>
      </c>
    </row>
    <row r="47" spans="1:5" ht="45" customHeight="1" x14ac:dyDescent="0.25">
      <c r="A47" s="323" t="s">
        <v>1375</v>
      </c>
      <c r="B47" s="323" t="s">
        <v>1376</v>
      </c>
      <c r="C47" s="324"/>
      <c r="D47" s="323" t="s">
        <v>1642</v>
      </c>
      <c r="E47" s="326" t="s">
        <v>1377</v>
      </c>
    </row>
    <row r="48" spans="1:5" ht="60" customHeight="1" x14ac:dyDescent="0.25">
      <c r="A48" s="323" t="s">
        <v>1378</v>
      </c>
      <c r="B48" s="325" t="s">
        <v>1379</v>
      </c>
      <c r="C48" s="324"/>
      <c r="D48" s="325" t="s">
        <v>1643</v>
      </c>
      <c r="E48" s="326" t="s">
        <v>1380</v>
      </c>
    </row>
    <row r="49" spans="1:5" ht="15" customHeight="1" x14ac:dyDescent="0.25">
      <c r="A49" s="323" t="s">
        <v>1381</v>
      </c>
      <c r="B49" s="324"/>
      <c r="C49" s="323" t="s">
        <v>1382</v>
      </c>
      <c r="D49" s="323" t="s">
        <v>1644</v>
      </c>
      <c r="E49" s="327" t="s">
        <v>1383</v>
      </c>
    </row>
    <row r="50" spans="1:5" ht="15" customHeight="1" x14ac:dyDescent="0.25">
      <c r="A50" s="323" t="s">
        <v>1384</v>
      </c>
      <c r="B50" s="324"/>
      <c r="C50" s="323" t="s">
        <v>1385</v>
      </c>
      <c r="D50" s="323" t="s">
        <v>1645</v>
      </c>
      <c r="E50" s="327" t="s">
        <v>1386</v>
      </c>
    </row>
    <row r="51" spans="1:5" ht="15" customHeight="1" x14ac:dyDescent="0.25">
      <c r="A51" s="323" t="s">
        <v>1387</v>
      </c>
      <c r="B51" s="324"/>
      <c r="C51" s="323" t="s">
        <v>1260</v>
      </c>
      <c r="D51" s="323" t="s">
        <v>1646</v>
      </c>
      <c r="E51" s="327" t="s">
        <v>1388</v>
      </c>
    </row>
    <row r="52" spans="1:5" ht="30" customHeight="1" x14ac:dyDescent="0.25">
      <c r="A52" s="323" t="s">
        <v>1389</v>
      </c>
      <c r="B52" s="324"/>
      <c r="C52" s="325" t="s">
        <v>1390</v>
      </c>
      <c r="D52" s="323" t="s">
        <v>1647</v>
      </c>
      <c r="E52" s="327" t="s">
        <v>1391</v>
      </c>
    </row>
    <row r="53" spans="1:5" ht="30" customHeight="1" x14ac:dyDescent="0.25">
      <c r="A53" s="323" t="s">
        <v>1392</v>
      </c>
      <c r="B53" s="324"/>
      <c r="C53" s="323" t="s">
        <v>1393</v>
      </c>
      <c r="D53" s="337" t="s">
        <v>1648</v>
      </c>
      <c r="E53" s="326" t="s">
        <v>1394</v>
      </c>
    </row>
    <row r="54" spans="1:5" ht="15" customHeight="1" x14ac:dyDescent="0.25">
      <c r="A54" s="323" t="s">
        <v>1395</v>
      </c>
      <c r="B54" s="323" t="s">
        <v>1396</v>
      </c>
      <c r="C54" s="323" t="s">
        <v>1397</v>
      </c>
      <c r="D54" s="323" t="s">
        <v>1649</v>
      </c>
      <c r="E54" s="327" t="s">
        <v>1398</v>
      </c>
    </row>
    <row r="55" spans="1:5" ht="45" customHeight="1" x14ac:dyDescent="0.25">
      <c r="A55" s="323" t="s">
        <v>1399</v>
      </c>
      <c r="B55" s="324"/>
      <c r="C55" s="323" t="s">
        <v>1400</v>
      </c>
      <c r="D55" s="325" t="s">
        <v>1650</v>
      </c>
      <c r="E55" s="323" t="s">
        <v>1401</v>
      </c>
    </row>
    <row r="56" spans="1:5" ht="45" customHeight="1" x14ac:dyDescent="0.25">
      <c r="A56" s="323" t="s">
        <v>1402</v>
      </c>
      <c r="B56" s="324"/>
      <c r="C56" s="323" t="s">
        <v>1403</v>
      </c>
      <c r="D56" s="325" t="s">
        <v>1651</v>
      </c>
      <c r="E56" s="323" t="s">
        <v>1404</v>
      </c>
    </row>
    <row r="57" spans="1:5" ht="15" customHeight="1" x14ac:dyDescent="0.25">
      <c r="A57" s="323" t="s">
        <v>1405</v>
      </c>
      <c r="B57" s="324"/>
      <c r="C57" s="323" t="s">
        <v>1406</v>
      </c>
      <c r="D57" s="323"/>
      <c r="E57" s="327" t="s">
        <v>1407</v>
      </c>
    </row>
    <row r="58" spans="1:5" ht="15" customHeight="1" x14ac:dyDescent="0.25">
      <c r="A58" s="323" t="s">
        <v>1408</v>
      </c>
      <c r="B58" s="324"/>
      <c r="C58" s="323" t="s">
        <v>1409</v>
      </c>
      <c r="D58" s="323"/>
      <c r="E58" s="327" t="s">
        <v>1410</v>
      </c>
    </row>
    <row r="59" spans="1:5" ht="15" customHeight="1" x14ac:dyDescent="0.25">
      <c r="A59" s="323" t="s">
        <v>1411</v>
      </c>
      <c r="B59" s="323" t="s">
        <v>1412</v>
      </c>
      <c r="C59" s="323" t="s">
        <v>1413</v>
      </c>
      <c r="D59" s="323"/>
      <c r="E59" s="327" t="s">
        <v>1414</v>
      </c>
    </row>
    <row r="60" spans="1:5" ht="15" customHeight="1" x14ac:dyDescent="0.25">
      <c r="A60" s="323" t="s">
        <v>1415</v>
      </c>
      <c r="B60" s="324"/>
      <c r="C60" s="323" t="s">
        <v>1416</v>
      </c>
      <c r="D60" s="323"/>
      <c r="E60" s="327" t="s">
        <v>1417</v>
      </c>
    </row>
    <row r="61" spans="1:5" ht="45" customHeight="1" x14ac:dyDescent="0.25">
      <c r="A61" s="323" t="s">
        <v>1418</v>
      </c>
      <c r="B61" s="323" t="s">
        <v>1419</v>
      </c>
      <c r="C61" s="324"/>
      <c r="D61" s="325" t="s">
        <v>1652</v>
      </c>
      <c r="E61" s="323" t="s">
        <v>1420</v>
      </c>
    </row>
    <row r="62" spans="1:5" ht="15" customHeight="1" x14ac:dyDescent="0.25">
      <c r="A62" s="323" t="s">
        <v>1421</v>
      </c>
      <c r="B62" s="323" t="s">
        <v>1412</v>
      </c>
      <c r="C62" s="324"/>
      <c r="D62" s="323"/>
      <c r="E62" s="327" t="s">
        <v>1422</v>
      </c>
    </row>
    <row r="63" spans="1:5" ht="15" customHeight="1" x14ac:dyDescent="0.25">
      <c r="A63" s="323" t="s">
        <v>1423</v>
      </c>
      <c r="B63" s="323" t="s">
        <v>1412</v>
      </c>
      <c r="C63" s="324"/>
      <c r="D63" s="323"/>
      <c r="E63" s="327" t="s">
        <v>1424</v>
      </c>
    </row>
    <row r="64" spans="1:5" ht="15" customHeight="1" x14ac:dyDescent="0.25">
      <c r="A64" s="337" t="s">
        <v>1425</v>
      </c>
      <c r="B64" s="323" t="s">
        <v>1412</v>
      </c>
      <c r="C64" s="324"/>
      <c r="D64" s="323" t="s">
        <v>1653</v>
      </c>
      <c r="E64" s="327" t="s">
        <v>1426</v>
      </c>
    </row>
    <row r="65" spans="1:5" ht="30" customHeight="1" x14ac:dyDescent="0.25">
      <c r="A65" s="337" t="s">
        <v>1427</v>
      </c>
      <c r="B65" s="323" t="s">
        <v>1412</v>
      </c>
      <c r="C65" s="324"/>
      <c r="D65" s="323" t="s">
        <v>1654</v>
      </c>
      <c r="E65" s="326" t="s">
        <v>1428</v>
      </c>
    </row>
    <row r="66" spans="1:5" ht="15" customHeight="1" x14ac:dyDescent="0.25">
      <c r="A66" s="337" t="s">
        <v>1429</v>
      </c>
      <c r="B66" s="323" t="s">
        <v>1412</v>
      </c>
      <c r="C66" s="324"/>
      <c r="D66" s="323" t="s">
        <v>1655</v>
      </c>
      <c r="E66" s="338" t="s">
        <v>1430</v>
      </c>
    </row>
    <row r="67" spans="1:5" ht="15" customHeight="1" x14ac:dyDescent="0.25">
      <c r="A67" s="337" t="s">
        <v>1431</v>
      </c>
      <c r="B67" s="323" t="s">
        <v>1412</v>
      </c>
      <c r="C67" s="324"/>
      <c r="D67" s="323" t="s">
        <v>1656</v>
      </c>
      <c r="E67" s="338" t="s">
        <v>1432</v>
      </c>
    </row>
    <row r="68" spans="1:5" ht="15" customHeight="1" x14ac:dyDescent="0.25">
      <c r="A68" s="323" t="s">
        <v>1433</v>
      </c>
      <c r="B68" s="323" t="s">
        <v>1412</v>
      </c>
      <c r="C68" s="324"/>
      <c r="D68" s="323" t="s">
        <v>1657</v>
      </c>
      <c r="E68" s="327" t="s">
        <v>1434</v>
      </c>
    </row>
    <row r="69" spans="1:5" ht="15" customHeight="1" x14ac:dyDescent="0.25">
      <c r="A69" s="337" t="s">
        <v>1435</v>
      </c>
      <c r="B69" s="323" t="s">
        <v>1412</v>
      </c>
      <c r="C69" s="324"/>
      <c r="D69" s="323" t="s">
        <v>1658</v>
      </c>
      <c r="E69" s="327" t="s">
        <v>1436</v>
      </c>
    </row>
    <row r="70" spans="1:5" ht="30" customHeight="1" x14ac:dyDescent="0.25">
      <c r="A70" s="337" t="s">
        <v>1437</v>
      </c>
      <c r="B70" s="323" t="s">
        <v>1412</v>
      </c>
      <c r="C70" s="324"/>
      <c r="D70" s="323" t="s">
        <v>1659</v>
      </c>
      <c r="E70" s="326" t="s">
        <v>1660</v>
      </c>
    </row>
    <row r="71" spans="1:5" ht="45" customHeight="1" x14ac:dyDescent="0.25">
      <c r="A71" s="339" t="s">
        <v>1438</v>
      </c>
      <c r="B71" s="323" t="s">
        <v>1412</v>
      </c>
      <c r="C71" s="340"/>
      <c r="D71" s="326"/>
      <c r="E71" s="326" t="s">
        <v>1661</v>
      </c>
    </row>
    <row r="72" spans="1:5" ht="45" customHeight="1" x14ac:dyDescent="0.25">
      <c r="A72" s="323" t="s">
        <v>1439</v>
      </c>
      <c r="B72" s="323" t="s">
        <v>1337</v>
      </c>
      <c r="C72" s="324"/>
      <c r="D72" s="323"/>
      <c r="E72" s="326" t="s">
        <v>1440</v>
      </c>
    </row>
    <row r="73" spans="1:5" ht="15" customHeight="1" x14ac:dyDescent="0.25">
      <c r="A73" s="323" t="s">
        <v>1441</v>
      </c>
      <c r="B73" s="323" t="s">
        <v>1337</v>
      </c>
      <c r="C73" s="324"/>
      <c r="D73" s="323" t="s">
        <v>1442</v>
      </c>
      <c r="E73" s="327" t="s">
        <v>1443</v>
      </c>
    </row>
    <row r="74" spans="1:5" ht="15" customHeight="1" x14ac:dyDescent="0.25">
      <c r="A74" s="323" t="s">
        <v>1444</v>
      </c>
      <c r="B74" s="323" t="s">
        <v>1337</v>
      </c>
      <c r="C74" s="324"/>
      <c r="D74" s="323" t="s">
        <v>1445</v>
      </c>
      <c r="E74" s="327" t="s">
        <v>1446</v>
      </c>
    </row>
    <row r="75" spans="1:5" ht="15" customHeight="1" x14ac:dyDescent="0.25">
      <c r="A75" s="323" t="s">
        <v>1447</v>
      </c>
      <c r="B75" s="323" t="s">
        <v>1337</v>
      </c>
      <c r="C75" s="324"/>
      <c r="D75" s="323" t="s">
        <v>1448</v>
      </c>
      <c r="E75" s="327" t="s">
        <v>1449</v>
      </c>
    </row>
    <row r="76" spans="1:5" ht="31.5" customHeight="1" x14ac:dyDescent="0.25">
      <c r="A76" s="323" t="s">
        <v>1450</v>
      </c>
      <c r="B76" s="325" t="s">
        <v>1276</v>
      </c>
      <c r="C76" s="324"/>
      <c r="D76" s="323"/>
      <c r="E76" s="326" t="s">
        <v>1451</v>
      </c>
    </row>
    <row r="77" spans="1:5" ht="15" customHeight="1" x14ac:dyDescent="0.25">
      <c r="A77" s="323" t="s">
        <v>1452</v>
      </c>
      <c r="B77" s="325" t="s">
        <v>1323</v>
      </c>
      <c r="C77" s="324"/>
      <c r="D77" s="323"/>
      <c r="E77" s="327" t="s">
        <v>1453</v>
      </c>
    </row>
    <row r="78" spans="1:5" ht="15" customHeight="1" x14ac:dyDescent="0.25">
      <c r="A78" s="323" t="s">
        <v>1454</v>
      </c>
      <c r="B78" s="324"/>
      <c r="C78" s="324"/>
      <c r="D78" s="323" t="s">
        <v>1455</v>
      </c>
      <c r="E78" s="327" t="s">
        <v>1456</v>
      </c>
    </row>
    <row r="79" spans="1:5" ht="15" customHeight="1" x14ac:dyDescent="0.25">
      <c r="A79" s="337" t="s">
        <v>1174</v>
      </c>
      <c r="B79" s="323" t="s">
        <v>1396</v>
      </c>
      <c r="C79" s="323" t="s">
        <v>1397</v>
      </c>
      <c r="D79" s="323" t="s">
        <v>1649</v>
      </c>
      <c r="E79" s="327" t="s">
        <v>1457</v>
      </c>
    </row>
    <row r="80" spans="1:5" ht="45" customHeight="1" x14ac:dyDescent="0.25">
      <c r="A80" s="337" t="s">
        <v>1458</v>
      </c>
      <c r="B80" s="324"/>
      <c r="C80" s="323" t="s">
        <v>1400</v>
      </c>
      <c r="D80" s="325" t="s">
        <v>1651</v>
      </c>
      <c r="E80" s="327" t="s">
        <v>1459</v>
      </c>
    </row>
    <row r="81" spans="1:5" ht="45" customHeight="1" x14ac:dyDescent="0.25">
      <c r="A81" s="323" t="s">
        <v>1460</v>
      </c>
      <c r="B81" s="324"/>
      <c r="C81" s="324"/>
      <c r="D81" s="325" t="s">
        <v>1662</v>
      </c>
      <c r="E81" s="327" t="s">
        <v>1663</v>
      </c>
    </row>
    <row r="82" spans="1:5" ht="30" customHeight="1" x14ac:dyDescent="0.25">
      <c r="A82" s="323" t="s">
        <v>1461</v>
      </c>
      <c r="B82" s="324"/>
      <c r="C82" s="324"/>
      <c r="D82" s="325" t="s">
        <v>1664</v>
      </c>
      <c r="E82" s="327" t="s">
        <v>1462</v>
      </c>
    </row>
    <row r="83" spans="1:5" ht="45" customHeight="1" x14ac:dyDescent="0.25">
      <c r="A83" s="323" t="s">
        <v>1463</v>
      </c>
      <c r="B83" s="324"/>
      <c r="C83" s="324"/>
      <c r="D83" s="325" t="s">
        <v>1665</v>
      </c>
      <c r="E83" s="326" t="s">
        <v>1464</v>
      </c>
    </row>
    <row r="84" spans="1:5" ht="45" customHeight="1" x14ac:dyDescent="0.25">
      <c r="A84" s="323" t="s">
        <v>1465</v>
      </c>
      <c r="B84" s="324"/>
      <c r="C84" s="324"/>
      <c r="D84" s="325" t="s">
        <v>1666</v>
      </c>
      <c r="E84" s="327" t="s">
        <v>1466</v>
      </c>
    </row>
    <row r="85" spans="1:5" ht="47.25" customHeight="1" x14ac:dyDescent="0.25">
      <c r="A85" s="323" t="s">
        <v>1467</v>
      </c>
      <c r="B85" s="324"/>
      <c r="C85" s="324"/>
      <c r="D85" s="325" t="s">
        <v>1667</v>
      </c>
      <c r="E85" s="327" t="s">
        <v>1468</v>
      </c>
    </row>
    <row r="86" spans="1:5" ht="45" customHeight="1" x14ac:dyDescent="0.25">
      <c r="A86" s="323" t="s">
        <v>1469</v>
      </c>
      <c r="B86" s="324"/>
      <c r="C86" s="324"/>
      <c r="D86" s="325" t="s">
        <v>1668</v>
      </c>
      <c r="E86" s="327" t="s">
        <v>1470</v>
      </c>
    </row>
    <row r="87" spans="1:5" ht="30" customHeight="1" x14ac:dyDescent="0.25">
      <c r="A87" s="323" t="s">
        <v>1471</v>
      </c>
      <c r="B87" s="324"/>
      <c r="C87" s="324"/>
      <c r="D87" s="325" t="s">
        <v>1669</v>
      </c>
      <c r="E87" s="327" t="s">
        <v>1472</v>
      </c>
    </row>
    <row r="88" spans="1:5" ht="45" customHeight="1" x14ac:dyDescent="0.25">
      <c r="A88" s="323" t="s">
        <v>1473</v>
      </c>
      <c r="B88" s="324"/>
      <c r="C88" s="324"/>
      <c r="D88" s="325" t="s">
        <v>1670</v>
      </c>
      <c r="E88" s="327" t="s">
        <v>1671</v>
      </c>
    </row>
    <row r="89" spans="1:5" ht="45" customHeight="1" x14ac:dyDescent="0.25">
      <c r="A89" s="323" t="s">
        <v>1474</v>
      </c>
      <c r="B89" s="324"/>
      <c r="C89" s="324"/>
      <c r="D89" s="325" t="s">
        <v>1672</v>
      </c>
      <c r="E89" s="326" t="s">
        <v>1475</v>
      </c>
    </row>
    <row r="90" spans="1:5" ht="15" customHeight="1" x14ac:dyDescent="0.25">
      <c r="A90" s="323" t="s">
        <v>1476</v>
      </c>
      <c r="B90" s="324"/>
      <c r="C90" s="324"/>
      <c r="D90" s="323" t="s">
        <v>1622</v>
      </c>
      <c r="E90" s="327" t="s">
        <v>1477</v>
      </c>
    </row>
    <row r="91" spans="1:5" ht="15" customHeight="1" x14ac:dyDescent="0.25">
      <c r="A91" s="323" t="s">
        <v>1478</v>
      </c>
      <c r="B91" s="324"/>
      <c r="C91" s="324"/>
      <c r="D91" s="323" t="s">
        <v>1648</v>
      </c>
      <c r="E91" s="327" t="s">
        <v>1673</v>
      </c>
    </row>
    <row r="92" spans="1:5" ht="15" customHeight="1" x14ac:dyDescent="0.25">
      <c r="A92" s="337" t="s">
        <v>1479</v>
      </c>
      <c r="B92" s="324"/>
      <c r="C92" s="324"/>
      <c r="D92" s="323" t="s">
        <v>1674</v>
      </c>
      <c r="E92" s="327" t="s">
        <v>1480</v>
      </c>
    </row>
    <row r="93" spans="1:5" ht="15" customHeight="1" x14ac:dyDescent="0.25">
      <c r="A93" s="337" t="s">
        <v>1481</v>
      </c>
      <c r="B93" s="324"/>
      <c r="C93" s="324"/>
      <c r="D93" s="323" t="s">
        <v>1675</v>
      </c>
      <c r="E93" s="327" t="s">
        <v>1482</v>
      </c>
    </row>
    <row r="94" spans="1:5" ht="15" customHeight="1" x14ac:dyDescent="0.25">
      <c r="A94" s="337" t="s">
        <v>1483</v>
      </c>
      <c r="B94" s="324"/>
      <c r="C94" s="324"/>
      <c r="D94" s="323" t="s">
        <v>1676</v>
      </c>
      <c r="E94" s="327" t="s">
        <v>1484</v>
      </c>
    </row>
    <row r="95" spans="1:5" ht="15" customHeight="1" x14ac:dyDescent="0.25">
      <c r="A95" s="337" t="s">
        <v>1485</v>
      </c>
      <c r="B95" s="324"/>
      <c r="C95" s="324"/>
      <c r="D95" s="323" t="s">
        <v>1677</v>
      </c>
      <c r="E95" s="327" t="s">
        <v>1486</v>
      </c>
    </row>
    <row r="96" spans="1:5" ht="15" customHeight="1" x14ac:dyDescent="0.25">
      <c r="A96" s="337" t="s">
        <v>1487</v>
      </c>
      <c r="B96" s="324"/>
      <c r="C96" s="324"/>
      <c r="D96" s="323" t="s">
        <v>1678</v>
      </c>
      <c r="E96" s="327" t="s">
        <v>1488</v>
      </c>
    </row>
    <row r="97" spans="1:5" ht="15" customHeight="1" x14ac:dyDescent="0.25">
      <c r="A97" s="337" t="s">
        <v>1489</v>
      </c>
      <c r="B97" s="324"/>
      <c r="C97" s="324"/>
      <c r="D97" s="323" t="s">
        <v>1679</v>
      </c>
      <c r="E97" s="327" t="s">
        <v>1490</v>
      </c>
    </row>
    <row r="98" spans="1:5" ht="15" customHeight="1" x14ac:dyDescent="0.25">
      <c r="A98" s="337" t="s">
        <v>1491</v>
      </c>
      <c r="B98" s="324"/>
      <c r="C98" s="324"/>
      <c r="D98" s="323" t="s">
        <v>1655</v>
      </c>
      <c r="E98" s="327" t="s">
        <v>1492</v>
      </c>
    </row>
    <row r="99" spans="1:5" ht="15" customHeight="1" x14ac:dyDescent="0.25">
      <c r="A99" s="337" t="s">
        <v>1493</v>
      </c>
      <c r="B99" s="324"/>
      <c r="C99" s="324"/>
      <c r="D99" s="323" t="s">
        <v>1654</v>
      </c>
      <c r="E99" s="327" t="s">
        <v>1494</v>
      </c>
    </row>
    <row r="100" spans="1:5" ht="15" customHeight="1" x14ac:dyDescent="0.25">
      <c r="A100" s="337" t="s">
        <v>1495</v>
      </c>
      <c r="B100" s="324"/>
      <c r="C100" s="324"/>
      <c r="D100" s="323" t="s">
        <v>1656</v>
      </c>
      <c r="E100" s="327" t="s">
        <v>1496</v>
      </c>
    </row>
    <row r="101" spans="1:5" ht="15" customHeight="1" x14ac:dyDescent="0.25">
      <c r="A101" s="337" t="s">
        <v>1497</v>
      </c>
      <c r="B101" s="324"/>
      <c r="C101" s="324"/>
      <c r="D101" s="323" t="s">
        <v>1680</v>
      </c>
      <c r="E101" s="327" t="s">
        <v>1498</v>
      </c>
    </row>
    <row r="102" spans="1:5" ht="15" customHeight="1" x14ac:dyDescent="0.25">
      <c r="A102" s="323" t="s">
        <v>1499</v>
      </c>
      <c r="B102" s="324"/>
      <c r="C102" s="324"/>
      <c r="D102" s="323" t="s">
        <v>1681</v>
      </c>
      <c r="E102" s="327" t="s">
        <v>1486</v>
      </c>
    </row>
    <row r="103" spans="1:5" ht="15" customHeight="1" x14ac:dyDescent="0.25">
      <c r="A103" s="323" t="s">
        <v>1500</v>
      </c>
      <c r="B103" s="324"/>
      <c r="C103" s="324"/>
      <c r="D103" s="323" t="s">
        <v>1501</v>
      </c>
      <c r="E103" s="327" t="s">
        <v>1502</v>
      </c>
    </row>
    <row r="104" spans="1:5" ht="15" customHeight="1" x14ac:dyDescent="0.25">
      <c r="A104" s="323" t="s">
        <v>1503</v>
      </c>
      <c r="B104" s="324"/>
      <c r="C104" s="324"/>
      <c r="D104" s="323" t="s">
        <v>1504</v>
      </c>
      <c r="E104" s="327" t="s">
        <v>1505</v>
      </c>
    </row>
    <row r="105" spans="1:5" ht="15" customHeight="1" x14ac:dyDescent="0.25">
      <c r="A105" s="337" t="s">
        <v>1506</v>
      </c>
      <c r="B105" s="324"/>
      <c r="C105" s="324"/>
      <c r="D105" s="323" t="s">
        <v>1507</v>
      </c>
      <c r="E105" s="327" t="s">
        <v>1508</v>
      </c>
    </row>
    <row r="106" spans="1:5" ht="15" customHeight="1" x14ac:dyDescent="0.25">
      <c r="A106" s="323" t="s">
        <v>1509</v>
      </c>
      <c r="B106" s="324"/>
      <c r="C106" s="324"/>
      <c r="D106" s="323" t="s">
        <v>1682</v>
      </c>
      <c r="E106" s="327" t="s">
        <v>1510</v>
      </c>
    </row>
    <row r="107" spans="1:5" ht="15" customHeight="1" x14ac:dyDescent="0.25">
      <c r="A107" s="323" t="s">
        <v>1511</v>
      </c>
      <c r="B107" s="324"/>
      <c r="C107" s="324"/>
      <c r="D107" s="323" t="s">
        <v>1683</v>
      </c>
      <c r="E107" s="327" t="s">
        <v>1512</v>
      </c>
    </row>
    <row r="108" spans="1:5" ht="15" customHeight="1" x14ac:dyDescent="0.25">
      <c r="A108" s="323" t="s">
        <v>1513</v>
      </c>
      <c r="B108" s="324"/>
      <c r="C108" s="324"/>
      <c r="D108" s="323" t="s">
        <v>1684</v>
      </c>
      <c r="E108" s="327" t="s">
        <v>1514</v>
      </c>
    </row>
    <row r="109" spans="1:5" ht="15" customHeight="1" x14ac:dyDescent="0.25">
      <c r="A109" s="323" t="s">
        <v>1515</v>
      </c>
      <c r="B109" s="324"/>
      <c r="C109" s="324"/>
      <c r="D109" s="323" t="s">
        <v>1685</v>
      </c>
      <c r="E109" s="327" t="s">
        <v>1516</v>
      </c>
    </row>
    <row r="110" spans="1:5" ht="15" customHeight="1" x14ac:dyDescent="0.25">
      <c r="A110" s="323" t="s">
        <v>1517</v>
      </c>
      <c r="B110" s="324"/>
      <c r="C110" s="324"/>
      <c r="D110" s="323" t="s">
        <v>1518</v>
      </c>
      <c r="E110" s="327" t="s">
        <v>1519</v>
      </c>
    </row>
    <row r="111" spans="1:5" ht="15" customHeight="1" x14ac:dyDescent="0.25">
      <c r="A111" s="323" t="s">
        <v>1520</v>
      </c>
      <c r="B111" s="324"/>
      <c r="C111" s="324"/>
      <c r="D111" s="323" t="s">
        <v>1521</v>
      </c>
      <c r="E111" s="327" t="s">
        <v>1522</v>
      </c>
    </row>
    <row r="112" spans="1:5" ht="15" customHeight="1" x14ac:dyDescent="0.25">
      <c r="A112" s="327" t="s">
        <v>1523</v>
      </c>
      <c r="B112" s="329"/>
      <c r="C112" s="329"/>
      <c r="D112" s="323" t="s">
        <v>1524</v>
      </c>
      <c r="E112" s="327" t="s">
        <v>1525</v>
      </c>
    </row>
    <row r="113" spans="1:5" ht="15" customHeight="1" x14ac:dyDescent="0.25">
      <c r="A113" s="327" t="s">
        <v>1526</v>
      </c>
      <c r="B113" s="329"/>
      <c r="C113" s="329"/>
      <c r="D113" s="323" t="s">
        <v>1527</v>
      </c>
      <c r="E113" s="327" t="s">
        <v>1528</v>
      </c>
    </row>
    <row r="114" spans="1:5" ht="15" customHeight="1" x14ac:dyDescent="0.25">
      <c r="A114" s="341" t="s">
        <v>252</v>
      </c>
      <c r="B114" s="342"/>
      <c r="C114" s="342"/>
      <c r="D114" s="323" t="s">
        <v>1529</v>
      </c>
      <c r="E114" s="327" t="s">
        <v>1530</v>
      </c>
    </row>
    <row r="115" spans="1:5" ht="15" customHeight="1" x14ac:dyDescent="0.25">
      <c r="A115" s="341" t="s">
        <v>254</v>
      </c>
      <c r="B115" s="342"/>
      <c r="C115" s="342"/>
      <c r="D115" s="323" t="s">
        <v>1531</v>
      </c>
      <c r="E115" s="327" t="s">
        <v>1532</v>
      </c>
    </row>
    <row r="116" spans="1:5" ht="15" customHeight="1" x14ac:dyDescent="0.25">
      <c r="A116" s="327" t="s">
        <v>1533</v>
      </c>
      <c r="B116" s="329"/>
      <c r="C116" s="329"/>
      <c r="D116" s="323" t="s">
        <v>1686</v>
      </c>
      <c r="E116" s="327" t="s">
        <v>1534</v>
      </c>
    </row>
    <row r="117" spans="1:5" ht="15" customHeight="1" x14ac:dyDescent="0.25">
      <c r="A117" s="327" t="s">
        <v>1535</v>
      </c>
      <c r="B117" s="329"/>
      <c r="C117" s="329"/>
      <c r="D117" s="323" t="s">
        <v>1536</v>
      </c>
      <c r="E117" s="327" t="s">
        <v>1537</v>
      </c>
    </row>
    <row r="118" spans="1:5" ht="15" customHeight="1" x14ac:dyDescent="0.25">
      <c r="A118" s="327" t="s">
        <v>319</v>
      </c>
      <c r="B118" s="329"/>
      <c r="C118" s="329"/>
      <c r="D118" s="323" t="s">
        <v>1538</v>
      </c>
      <c r="E118" s="327" t="s">
        <v>1539</v>
      </c>
    </row>
    <row r="119" spans="1:5" ht="15" customHeight="1" x14ac:dyDescent="0.25">
      <c r="A119" s="327" t="s">
        <v>1540</v>
      </c>
      <c r="B119" s="329"/>
      <c r="C119" s="329"/>
      <c r="D119" s="327" t="s">
        <v>1442</v>
      </c>
      <c r="E119" s="327" t="s">
        <v>1541</v>
      </c>
    </row>
    <row r="120" spans="1:5" ht="15" customHeight="1" x14ac:dyDescent="0.25">
      <c r="A120" s="327" t="s">
        <v>1542</v>
      </c>
      <c r="B120" s="329"/>
      <c r="C120" s="329"/>
      <c r="D120" s="327" t="s">
        <v>1543</v>
      </c>
      <c r="E120" s="327" t="s">
        <v>1544</v>
      </c>
    </row>
    <row r="121" spans="1:5" ht="15" customHeight="1" x14ac:dyDescent="0.25">
      <c r="A121" s="327" t="s">
        <v>1545</v>
      </c>
      <c r="B121" s="329"/>
      <c r="C121" s="329"/>
      <c r="D121" s="327" t="s">
        <v>1546</v>
      </c>
      <c r="E121" s="327" t="s">
        <v>1547</v>
      </c>
    </row>
    <row r="122" spans="1:5" ht="15" customHeight="1" x14ac:dyDescent="0.25">
      <c r="A122" s="327" t="s">
        <v>1548</v>
      </c>
      <c r="B122" s="329"/>
      <c r="C122" s="329"/>
      <c r="D122" s="327" t="s">
        <v>1549</v>
      </c>
      <c r="E122" s="327" t="s">
        <v>1550</v>
      </c>
    </row>
  </sheetData>
  <autoFilter ref="A1:E122" xr:uid="{00000000-0009-0000-0000-00000A000000}"/>
  <pageMargins left="0.31527777777777799" right="0.51180555555555496" top="0.59027777777777801" bottom="0.59027777777777801" header="0.51180555555555496" footer="0.51180555555555496"/>
  <pageSetup paperSize="9" firstPageNumber="0" orientation="landscape" horizontalDpi="300" verticalDpi="300" r:id="rId1"/>
  <headerFooter>
    <oddHeader>&amp;C&amp;"UniCredit"&amp;10&amp;K000000UniCredit - Public&amp;1#</oddHeader>
  </headerFooter>
  <rowBreaks count="1" manualBreakCount="1">
    <brk id="24"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Disclaimer</vt:lpstr>
      <vt:lpstr>Introduction</vt:lpstr>
      <vt:lpstr>A. HTT General</vt:lpstr>
      <vt:lpstr>B1. HTT Mortgage Assets</vt:lpstr>
      <vt:lpstr>C. HTT Harmonised Glossary</vt:lpstr>
      <vt:lpstr>erweitertes vdp-Template</vt:lpstr>
      <vt:lpstr>E. Optional ECB-ECAIs data</vt:lpstr>
      <vt:lpstr>Temp. Optional COVID 19 impact</vt:lpstr>
      <vt:lpstr>vdp-Glossar (D)</vt:lpstr>
      <vt:lpstr>vdp Disclaimer</vt:lpstr>
      <vt:lpstr>'A. HTT General'!Druckbereich</vt:lpstr>
      <vt:lpstr>'B1. HTT Mortgage Assets'!Druckbereich</vt:lpstr>
      <vt:lpstr>'C. HTT Harmonised Glossary'!Druckbereich</vt:lpstr>
      <vt:lpstr>Disclaimer!Druckbereich</vt:lpstr>
      <vt:lpstr>'E. Optional ECB-ECAIs data'!Druckbereich</vt:lpstr>
      <vt:lpstr>'erweitertes vdp-Template'!Druckbereich</vt:lpstr>
      <vt:lpstr>Introduction!Druckbereich</vt:lpstr>
      <vt:lpstr>'Temp. Optional COVID 19 impact'!Druckbereich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2020-10-26T14:42:47Z</cp:lastPrinted>
  <dcterms:created xsi:type="dcterms:W3CDTF">2016-04-21T08:07:20Z</dcterms:created>
  <dcterms:modified xsi:type="dcterms:W3CDTF">2020-10-27T14:43:42Z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2020-10-26T12:43:00Z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102d5396-e6c2-426e-89ab-f40f1dfcfc58</vt:lpwstr>
  </property>
  <property fmtid="{D5CDD505-2E9C-101B-9397-08002B2CF9AE}" pid="8" name="MSIP_Label_b3ab5c08-0102-4fa9-94b5-6a7244ab7907_ContentBits">
    <vt:lpwstr>1</vt:lpwstr>
  </property>
</Properties>
</file>